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kucs Zsuzsanna\Desktop\"/>
    </mc:Choice>
  </mc:AlternateContent>
  <xr:revisionPtr revIDLastSave="0" documentId="13_ncr:1_{C7F0A3C3-6B52-4BC6-94A2-A0DA64EBBC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tiváció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41" i="11" l="1"/>
  <c r="AV41" i="11"/>
  <c r="AW41" i="11"/>
  <c r="AX41" i="11"/>
  <c r="AY41" i="11"/>
  <c r="AZ41" i="11"/>
  <c r="BA41" i="11"/>
  <c r="BB41" i="11"/>
  <c r="AT41" i="11"/>
  <c r="BB40" i="11"/>
  <c r="AU40" i="11"/>
  <c r="AV40" i="11"/>
  <c r="AW40" i="11"/>
  <c r="AX40" i="11"/>
  <c r="AY40" i="11"/>
  <c r="AZ40" i="11"/>
  <c r="BA40" i="11"/>
  <c r="AT40" i="11"/>
  <c r="AH16" i="11" l="1"/>
  <c r="AI16" i="11"/>
  <c r="AJ16" i="11"/>
  <c r="AK16" i="11"/>
  <c r="AL16" i="11"/>
  <c r="AM16" i="11"/>
  <c r="AN16" i="11"/>
  <c r="AO16" i="11"/>
  <c r="AP16" i="11"/>
  <c r="AQ16" i="11"/>
  <c r="AH17" i="11"/>
  <c r="AI17" i="11"/>
  <c r="AJ17" i="11"/>
  <c r="AK17" i="11"/>
  <c r="AL17" i="11"/>
  <c r="AM17" i="11"/>
  <c r="AN17" i="11"/>
  <c r="AO17" i="11"/>
  <c r="AZ26" i="11" s="1"/>
  <c r="AP17" i="11"/>
  <c r="AQ17" i="11"/>
  <c r="AH18" i="11"/>
  <c r="AI18" i="11"/>
  <c r="AJ18" i="11"/>
  <c r="AK18" i="11"/>
  <c r="AL18" i="11"/>
  <c r="AM18" i="11"/>
  <c r="AN18" i="11"/>
  <c r="AO18" i="11"/>
  <c r="AP18" i="11"/>
  <c r="AQ18" i="11"/>
  <c r="AH19" i="11"/>
  <c r="AI19" i="11"/>
  <c r="AJ19" i="11"/>
  <c r="AK19" i="11"/>
  <c r="AL19" i="11"/>
  <c r="AM19" i="11"/>
  <c r="AN19" i="11"/>
  <c r="AO19" i="11"/>
  <c r="AZ19" i="11" s="1"/>
  <c r="AP19" i="11"/>
  <c r="BA19" i="11" s="1"/>
  <c r="AQ19" i="11"/>
  <c r="AH20" i="11"/>
  <c r="AI20" i="11"/>
  <c r="AJ20" i="11"/>
  <c r="AK20" i="11"/>
  <c r="AL20" i="11"/>
  <c r="AM20" i="11"/>
  <c r="AN20" i="11"/>
  <c r="AO20" i="11"/>
  <c r="AZ20" i="11" s="1"/>
  <c r="AP20" i="11"/>
  <c r="BA20" i="11" s="1"/>
  <c r="AQ20" i="11"/>
  <c r="AH21" i="11"/>
  <c r="AI21" i="11"/>
  <c r="AJ21" i="11"/>
  <c r="AK21" i="11"/>
  <c r="AL21" i="11"/>
  <c r="AM21" i="11"/>
  <c r="AN21" i="11"/>
  <c r="AO21" i="11"/>
  <c r="AP21" i="11"/>
  <c r="AQ21" i="11"/>
  <c r="AH22" i="11"/>
  <c r="AI22" i="11"/>
  <c r="AJ22" i="11"/>
  <c r="AK22" i="11"/>
  <c r="AL22" i="11"/>
  <c r="AM22" i="11"/>
  <c r="AN22" i="11"/>
  <c r="AO22" i="11"/>
  <c r="AP22" i="11"/>
  <c r="AQ22" i="11"/>
  <c r="AH23" i="11"/>
  <c r="AI23" i="11"/>
  <c r="AJ23" i="11"/>
  <c r="AK23" i="11"/>
  <c r="AL23" i="11"/>
  <c r="AM23" i="11"/>
  <c r="AN23" i="11"/>
  <c r="AO23" i="11"/>
  <c r="AP23" i="11"/>
  <c r="AQ23" i="11"/>
  <c r="AH24" i="11"/>
  <c r="AI24" i="11"/>
  <c r="AJ24" i="11"/>
  <c r="AK24" i="11"/>
  <c r="AL24" i="11"/>
  <c r="AM24" i="11"/>
  <c r="AN24" i="11"/>
  <c r="AO24" i="11"/>
  <c r="AZ24" i="11" s="1"/>
  <c r="AP24" i="11"/>
  <c r="AQ24" i="11"/>
  <c r="AH25" i="11"/>
  <c r="AI25" i="11"/>
  <c r="AJ25" i="11"/>
  <c r="AK25" i="11"/>
  <c r="AL25" i="11"/>
  <c r="AM25" i="11"/>
  <c r="AN25" i="11"/>
  <c r="AO25" i="11"/>
  <c r="AP25" i="11"/>
  <c r="BA25" i="11" s="1"/>
  <c r="AQ25" i="11"/>
  <c r="AH26" i="11"/>
  <c r="AI26" i="11"/>
  <c r="AJ26" i="11"/>
  <c r="AK26" i="11"/>
  <c r="AL26" i="11"/>
  <c r="AM26" i="11"/>
  <c r="AN26" i="11"/>
  <c r="AO26" i="11"/>
  <c r="AP26" i="11"/>
  <c r="AQ26" i="11"/>
  <c r="AH27" i="11"/>
  <c r="AI27" i="11"/>
  <c r="AJ27" i="11"/>
  <c r="AK27" i="11"/>
  <c r="AL27" i="11"/>
  <c r="AM27" i="11"/>
  <c r="AN27" i="11"/>
  <c r="AO27" i="11"/>
  <c r="AZ18" i="11" s="1"/>
  <c r="AP27" i="11"/>
  <c r="AQ27" i="11"/>
  <c r="AH28" i="11"/>
  <c r="AI28" i="11"/>
  <c r="AJ28" i="11"/>
  <c r="AK28" i="11"/>
  <c r="AL28" i="11"/>
  <c r="AM28" i="11"/>
  <c r="AN28" i="11"/>
  <c r="AO28" i="11"/>
  <c r="AP28" i="11"/>
  <c r="AQ28" i="11"/>
  <c r="AH29" i="11"/>
  <c r="AI29" i="11"/>
  <c r="AJ29" i="11"/>
  <c r="AK29" i="11"/>
  <c r="AL29" i="11"/>
  <c r="AM29" i="11"/>
  <c r="AN29" i="11"/>
  <c r="AO29" i="11"/>
  <c r="AP29" i="11"/>
  <c r="AQ29" i="11"/>
  <c r="AH30" i="11"/>
  <c r="AI30" i="11"/>
  <c r="AJ30" i="11"/>
  <c r="AK30" i="11"/>
  <c r="AL30" i="11"/>
  <c r="AM30" i="11"/>
  <c r="AN30" i="11"/>
  <c r="AO30" i="11"/>
  <c r="AP30" i="11"/>
  <c r="AQ30" i="11"/>
  <c r="AH31" i="11"/>
  <c r="AI31" i="11"/>
  <c r="AJ31" i="11"/>
  <c r="AK31" i="11"/>
  <c r="AL31" i="11"/>
  <c r="AM31" i="11"/>
  <c r="AN31" i="11"/>
  <c r="AO31" i="11"/>
  <c r="AP31" i="11"/>
  <c r="BA27" i="11" s="1"/>
  <c r="AQ31" i="11"/>
  <c r="AH32" i="11"/>
  <c r="AI32" i="11"/>
  <c r="AJ32" i="11"/>
  <c r="AK32" i="11"/>
  <c r="AL32" i="11"/>
  <c r="AM32" i="11"/>
  <c r="AN32" i="11"/>
  <c r="AO32" i="11"/>
  <c r="AP32" i="11"/>
  <c r="BA24" i="11" s="1"/>
  <c r="AQ32" i="11"/>
  <c r="AH33" i="11"/>
  <c r="AI33" i="11"/>
  <c r="AJ33" i="11"/>
  <c r="AK33" i="11"/>
  <c r="AL33" i="11"/>
  <c r="AM33" i="11"/>
  <c r="AN33" i="11"/>
  <c r="AO33" i="11"/>
  <c r="AP33" i="11"/>
  <c r="AQ33" i="11"/>
  <c r="AH34" i="11"/>
  <c r="AI34" i="11"/>
  <c r="AJ34" i="11"/>
  <c r="AK34" i="11"/>
  <c r="AL34" i="11"/>
  <c r="AM34" i="11"/>
  <c r="AN34" i="11"/>
  <c r="AO34" i="11"/>
  <c r="AP34" i="11"/>
  <c r="AQ34" i="11"/>
  <c r="AH35" i="11"/>
  <c r="AI35" i="11"/>
  <c r="AJ35" i="11"/>
  <c r="AK35" i="11"/>
  <c r="AL35" i="11"/>
  <c r="AM35" i="11"/>
  <c r="AN35" i="11"/>
  <c r="AO35" i="11"/>
  <c r="AP35" i="11"/>
  <c r="AQ35" i="11"/>
  <c r="AF16" i="11"/>
  <c r="AG16" i="11"/>
  <c r="AF17" i="11"/>
  <c r="AG17" i="11"/>
  <c r="AF18" i="11"/>
  <c r="AG18" i="11"/>
  <c r="AF19" i="11"/>
  <c r="AG19" i="11"/>
  <c r="AF20" i="11"/>
  <c r="AG20" i="11"/>
  <c r="AF21" i="11"/>
  <c r="AG21" i="11"/>
  <c r="AF22" i="11"/>
  <c r="AG22" i="11"/>
  <c r="AF23" i="11"/>
  <c r="AG23" i="11"/>
  <c r="AF24" i="11"/>
  <c r="AG24" i="11"/>
  <c r="AF25" i="11"/>
  <c r="AG25" i="11"/>
  <c r="AF26" i="11"/>
  <c r="AG26" i="11"/>
  <c r="AF27" i="11"/>
  <c r="AG27" i="11"/>
  <c r="AF28" i="11"/>
  <c r="AG28" i="11"/>
  <c r="AF29" i="11"/>
  <c r="AG29" i="11"/>
  <c r="AF30" i="11"/>
  <c r="AG30" i="11"/>
  <c r="AF31" i="11"/>
  <c r="AG31" i="11"/>
  <c r="AF32" i="11"/>
  <c r="AG32" i="11"/>
  <c r="AF33" i="11"/>
  <c r="AG33" i="11"/>
  <c r="AF34" i="11"/>
  <c r="AG34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U28" i="11" s="1"/>
  <c r="AC29" i="11"/>
  <c r="AC30" i="11"/>
  <c r="AC31" i="11"/>
  <c r="AC32" i="11"/>
  <c r="AC33" i="11"/>
  <c r="AC34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BA21" i="11"/>
  <c r="AZ32" i="11"/>
  <c r="AZ28" i="11"/>
  <c r="AU27" i="11" l="1"/>
  <c r="AV19" i="11"/>
  <c r="AT16" i="11"/>
  <c r="AT24" i="11"/>
  <c r="AT27" i="11"/>
  <c r="AU19" i="11"/>
  <c r="AX27" i="11"/>
  <c r="AV24" i="11"/>
  <c r="AZ16" i="11"/>
  <c r="AX20" i="11"/>
  <c r="AV27" i="11"/>
  <c r="AX19" i="11"/>
  <c r="AV20" i="11"/>
  <c r="AT28" i="11"/>
  <c r="AV25" i="11"/>
  <c r="AV21" i="11"/>
  <c r="AX25" i="11"/>
  <c r="AX21" i="11"/>
  <c r="AX32" i="11"/>
  <c r="AV28" i="11"/>
  <c r="AX28" i="11"/>
  <c r="AZ27" i="11"/>
  <c r="BA32" i="11"/>
  <c r="AW28" i="11"/>
  <c r="AU26" i="11"/>
  <c r="AV32" i="11"/>
  <c r="AX24" i="11"/>
  <c r="AZ25" i="11"/>
  <c r="AZ21" i="11"/>
  <c r="BA28" i="11"/>
  <c r="AU18" i="11"/>
  <c r="AV16" i="11"/>
  <c r="AV18" i="11"/>
  <c r="AV26" i="11"/>
  <c r="BA16" i="11"/>
  <c r="AX16" i="11"/>
  <c r="BA18" i="11"/>
  <c r="AX18" i="11"/>
  <c r="BA26" i="11"/>
  <c r="AX26" i="11"/>
  <c r="AU16" i="11"/>
  <c r="BB28" i="11"/>
  <c r="AW16" i="11"/>
  <c r="AT26" i="11"/>
  <c r="AW26" i="11"/>
  <c r="AY16" i="11"/>
  <c r="AY24" i="11"/>
  <c r="AY27" i="11"/>
  <c r="AY25" i="11"/>
  <c r="AY18" i="11"/>
  <c r="AY28" i="11"/>
  <c r="AY21" i="11"/>
  <c r="AY19" i="11"/>
  <c r="AY32" i="11"/>
  <c r="AY26" i="11"/>
  <c r="AT19" i="11"/>
  <c r="AW24" i="11"/>
  <c r="AU24" i="11"/>
  <c r="AT18" i="11"/>
  <c r="AY20" i="11"/>
  <c r="AT20" i="11"/>
  <c r="AU25" i="11"/>
  <c r="AT21" i="11"/>
  <c r="AT32" i="11"/>
  <c r="AT25" i="11"/>
  <c r="AU20" i="11"/>
  <c r="AU21" i="11"/>
  <c r="AU32" i="11"/>
  <c r="AW25" i="11"/>
  <c r="AW21" i="11"/>
  <c r="BB16" i="11"/>
  <c r="BB26" i="11"/>
  <c r="BB24" i="11"/>
  <c r="AW20" i="11"/>
  <c r="AW32" i="11"/>
  <c r="BB27" i="11"/>
  <c r="AW18" i="11"/>
  <c r="AW19" i="11"/>
  <c r="AW27" i="11"/>
  <c r="BB18" i="11"/>
  <c r="BB19" i="11"/>
  <c r="BB20" i="11"/>
  <c r="BB25" i="11"/>
  <c r="BB21" i="11"/>
  <c r="BB32" i="11"/>
  <c r="X3" i="11" l="1"/>
  <c r="Y3" i="11"/>
  <c r="Z3" i="11"/>
  <c r="AA3" i="11"/>
  <c r="AB3" i="11"/>
  <c r="AC3" i="11"/>
  <c r="AD3" i="11"/>
  <c r="AE3" i="11"/>
  <c r="AF3" i="11"/>
  <c r="AG3" i="11"/>
  <c r="AH3" i="11"/>
  <c r="AI3" i="11"/>
  <c r="AJ3" i="11"/>
  <c r="AK3" i="11"/>
  <c r="AL3" i="11"/>
  <c r="AM3" i="11"/>
  <c r="AN3" i="11"/>
  <c r="AO3" i="11"/>
  <c r="AP3" i="11"/>
  <c r="AQ3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Z33" i="11" s="1"/>
  <c r="AP5" i="11"/>
  <c r="BA33" i="11" s="1"/>
  <c r="AQ5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Z23" i="11" s="1"/>
  <c r="AP7" i="11"/>
  <c r="BA23" i="11" s="1"/>
  <c r="AQ7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AQ8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AM12" i="11"/>
  <c r="AN12" i="11"/>
  <c r="AO12" i="11"/>
  <c r="AZ22" i="11" s="1"/>
  <c r="AP12" i="11"/>
  <c r="BA22" i="11" s="1"/>
  <c r="AQ12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AO14" i="11"/>
  <c r="AZ30" i="11" s="1"/>
  <c r="AP14" i="11"/>
  <c r="BA30" i="11" s="1"/>
  <c r="AQ14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X35" i="11"/>
  <c r="Y35" i="11"/>
  <c r="Z35" i="11"/>
  <c r="AA35" i="11"/>
  <c r="AB35" i="11"/>
  <c r="AC35" i="11"/>
  <c r="AD35" i="11"/>
  <c r="AE35" i="11"/>
  <c r="AF35" i="11"/>
  <c r="AG35" i="11"/>
  <c r="AX34" i="11"/>
  <c r="AZ34" i="11"/>
  <c r="BA34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AV2" i="11" l="1"/>
  <c r="BA10" i="11"/>
  <c r="AX2" i="11"/>
  <c r="AV8" i="11"/>
  <c r="AV6" i="11"/>
  <c r="AV4" i="11"/>
  <c r="AZ10" i="11"/>
  <c r="AV3" i="11"/>
  <c r="AV13" i="11"/>
  <c r="AV9" i="11"/>
  <c r="AV15" i="11"/>
  <c r="AW15" i="11"/>
  <c r="BB15" i="11"/>
  <c r="AT13" i="11"/>
  <c r="AU13" i="11"/>
  <c r="AW9" i="11"/>
  <c r="BB9" i="11"/>
  <c r="AT8" i="11"/>
  <c r="AU8" i="11"/>
  <c r="BB6" i="11"/>
  <c r="AW6" i="11"/>
  <c r="AU4" i="11"/>
  <c r="AT4" i="11"/>
  <c r="AW3" i="11"/>
  <c r="BB3" i="11"/>
  <c r="AZ14" i="11"/>
  <c r="AZ2" i="11"/>
  <c r="AZ31" i="11"/>
  <c r="AZ15" i="11"/>
  <c r="AZ7" i="11"/>
  <c r="AZ13" i="11"/>
  <c r="AZ11" i="11"/>
  <c r="AZ12" i="11"/>
  <c r="AZ9" i="11"/>
  <c r="AZ17" i="11"/>
  <c r="AZ8" i="11"/>
  <c r="AZ35" i="11"/>
  <c r="AZ6" i="11"/>
  <c r="AZ29" i="11"/>
  <c r="AZ4" i="11"/>
  <c r="AZ5" i="11"/>
  <c r="AZ3" i="11"/>
  <c r="AW2" i="11"/>
  <c r="BB2" i="11"/>
  <c r="AT2" i="11"/>
  <c r="AU2" i="11"/>
  <c r="AT15" i="11"/>
  <c r="AU15" i="11"/>
  <c r="BB13" i="11"/>
  <c r="AW13" i="11"/>
  <c r="AU9" i="11"/>
  <c r="AT9" i="11"/>
  <c r="BB8" i="11"/>
  <c r="AW8" i="11"/>
  <c r="AU6" i="11"/>
  <c r="AT6" i="11"/>
  <c r="BB4" i="11"/>
  <c r="AW4" i="11"/>
  <c r="AU3" i="11"/>
  <c r="AT3" i="11"/>
  <c r="AY2" i="11"/>
  <c r="BA14" i="11"/>
  <c r="BA2" i="11"/>
  <c r="BA31" i="11"/>
  <c r="BA15" i="11"/>
  <c r="AX15" i="11"/>
  <c r="AY15" i="11"/>
  <c r="BA7" i="11"/>
  <c r="BA13" i="11"/>
  <c r="AX13" i="11"/>
  <c r="AY13" i="11"/>
  <c r="BA11" i="11"/>
  <c r="BA12" i="11"/>
  <c r="BA9" i="11"/>
  <c r="AX9" i="11"/>
  <c r="AY9" i="11"/>
  <c r="BA17" i="11"/>
  <c r="BA8" i="11"/>
  <c r="AX8" i="11"/>
  <c r="AY8" i="11"/>
  <c r="BA35" i="11"/>
  <c r="BA6" i="11"/>
  <c r="AX6" i="11"/>
  <c r="AY6" i="11"/>
  <c r="BA29" i="11"/>
  <c r="BA4" i="11"/>
  <c r="AX4" i="11"/>
  <c r="AY4" i="11"/>
  <c r="BA5" i="11"/>
  <c r="BA3" i="11"/>
  <c r="AX3" i="11"/>
  <c r="AY3" i="11"/>
  <c r="AV34" i="11"/>
  <c r="AW34" i="11"/>
  <c r="AT12" i="11"/>
  <c r="AV23" i="11"/>
  <c r="AU23" i="11"/>
  <c r="AX31" i="11"/>
  <c r="AX30" i="11"/>
  <c r="AX7" i="11"/>
  <c r="AX22" i="11"/>
  <c r="AX11" i="11"/>
  <c r="AX12" i="11"/>
  <c r="AX17" i="11"/>
  <c r="AX23" i="11"/>
  <c r="AU34" i="11"/>
  <c r="AT34" i="11"/>
  <c r="AU14" i="11"/>
  <c r="AV29" i="11"/>
  <c r="AW29" i="11"/>
  <c r="AV14" i="11"/>
  <c r="AT5" i="11"/>
  <c r="AX35" i="11"/>
  <c r="AV35" i="11"/>
  <c r="AX33" i="11"/>
  <c r="AT33" i="11"/>
  <c r="AX10" i="11"/>
  <c r="AT17" i="11"/>
  <c r="AY34" i="11"/>
  <c r="AY31" i="11"/>
  <c r="AY30" i="11"/>
  <c r="AY22" i="11"/>
  <c r="AY10" i="11"/>
  <c r="AY11" i="11"/>
  <c r="AW12" i="11"/>
  <c r="AY17" i="11"/>
  <c r="BB17" i="11"/>
  <c r="AY23" i="11"/>
  <c r="AY35" i="11"/>
  <c r="AW35" i="11"/>
  <c r="AW33" i="11"/>
  <c r="BB14" i="11"/>
  <c r="AT14" i="11"/>
  <c r="AY14" i="11"/>
  <c r="AX14" i="11"/>
  <c r="AT31" i="11"/>
  <c r="AU30" i="11"/>
  <c r="AY7" i="11"/>
  <c r="AV7" i="11"/>
  <c r="AU7" i="11"/>
  <c r="AV22" i="11"/>
  <c r="AW22" i="11"/>
  <c r="AT10" i="11"/>
  <c r="AW10" i="11"/>
  <c r="AU11" i="11"/>
  <c r="AY12" i="11"/>
  <c r="AV12" i="11"/>
  <c r="AU12" i="11"/>
  <c r="AV17" i="11"/>
  <c r="AW17" i="11"/>
  <c r="AT23" i="11"/>
  <c r="BB23" i="11"/>
  <c r="AU35" i="11"/>
  <c r="BB35" i="11"/>
  <c r="AY33" i="11"/>
  <c r="AV33" i="11"/>
  <c r="AU33" i="11"/>
  <c r="BB5" i="11"/>
  <c r="AX29" i="11"/>
  <c r="AY29" i="11"/>
  <c r="AT29" i="11"/>
  <c r="BB29" i="11"/>
  <c r="AX5" i="11"/>
  <c r="AY5" i="11"/>
  <c r="AV5" i="11"/>
  <c r="AU5" i="11"/>
  <c r="BB30" i="11"/>
  <c r="BB11" i="11"/>
  <c r="BB34" i="11"/>
  <c r="AV31" i="11"/>
  <c r="AU31" i="11"/>
  <c r="AV30" i="11"/>
  <c r="AW30" i="11"/>
  <c r="AT7" i="11"/>
  <c r="AW7" i="11"/>
  <c r="AT22" i="11"/>
  <c r="BB22" i="11"/>
  <c r="AV10" i="11"/>
  <c r="AU10" i="11"/>
  <c r="AV11" i="11"/>
  <c r="AW11" i="11"/>
  <c r="BB31" i="11"/>
  <c r="AW31" i="11"/>
  <c r="AT30" i="11"/>
  <c r="AT11" i="11"/>
  <c r="AW23" i="11"/>
  <c r="AT35" i="11"/>
  <c r="AW5" i="11"/>
  <c r="BB10" i="11"/>
  <c r="AW14" i="11"/>
  <c r="BB7" i="11"/>
  <c r="AU22" i="11"/>
  <c r="BB12" i="11"/>
  <c r="AU17" i="11"/>
  <c r="BB33" i="11"/>
  <c r="AU29" i="11"/>
</calcChain>
</file>

<file path=xl/sharedStrings.xml><?xml version="1.0" encoding="utf-8"?>
<sst xmlns="http://schemas.openxmlformats.org/spreadsheetml/2006/main" count="103" uniqueCount="74">
  <si>
    <t>Ssz</t>
  </si>
  <si>
    <t>Névsor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</si>
  <si>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</si>
  <si>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</si>
  <si>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</si>
  <si>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</si>
  <si>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</si>
  <si>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</si>
  <si>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</si>
  <si>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</si>
  <si>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</si>
  <si>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</si>
  <si>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</si>
  <si>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</si>
  <si>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</si>
  <si>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</si>
  <si>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</si>
  <si>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</si>
  <si>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</si>
  <si>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</si>
  <si>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</si>
  <si>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</si>
  <si>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társadalmi motívumok, értékek</t>
  </si>
  <si>
    <t>továbbtanulás</t>
  </si>
  <si>
    <t>tudás megszerzése</t>
  </si>
  <si>
    <t>érdeklődés</t>
  </si>
  <si>
    <t>siker</t>
  </si>
  <si>
    <t>társak elismerése</t>
  </si>
  <si>
    <t>tanár elismerése</t>
  </si>
  <si>
    <t>szülők elismerése</t>
  </si>
  <si>
    <t>Átlag</t>
  </si>
  <si>
    <t>CP</t>
  </si>
  <si>
    <t>CSL</t>
  </si>
  <si>
    <t>CSN</t>
  </si>
  <si>
    <t>CSS</t>
  </si>
  <si>
    <t>FA</t>
  </si>
  <si>
    <t>GYV</t>
  </si>
  <si>
    <t>HV</t>
  </si>
  <si>
    <t>IÉ</t>
  </si>
  <si>
    <t>IR</t>
  </si>
  <si>
    <t>KE</t>
  </si>
  <si>
    <t>KP</t>
  </si>
  <si>
    <t>KK</t>
  </si>
  <si>
    <t>LE</t>
  </si>
  <si>
    <t>LA</t>
  </si>
  <si>
    <t>MD</t>
  </si>
  <si>
    <t>MM</t>
  </si>
  <si>
    <t>MV</t>
  </si>
  <si>
    <t>ME</t>
  </si>
  <si>
    <t>NZS</t>
  </si>
  <si>
    <t>NJ</t>
  </si>
  <si>
    <t>ON</t>
  </si>
  <si>
    <t>PC</t>
  </si>
  <si>
    <t>PCS</t>
  </si>
  <si>
    <t>SM</t>
  </si>
  <si>
    <t>TD</t>
  </si>
  <si>
    <t>VL</t>
  </si>
  <si>
    <t>VC</t>
  </si>
  <si>
    <t>VV</t>
  </si>
  <si>
    <t>VA</t>
  </si>
  <si>
    <t>DD</t>
  </si>
  <si>
    <t>SZÁA</t>
  </si>
  <si>
    <t>SZIA</t>
  </si>
  <si>
    <t>KAM</t>
  </si>
  <si>
    <t>KOM</t>
  </si>
  <si>
    <t>ÚJ</t>
  </si>
  <si>
    <t>Összérték</t>
  </si>
  <si>
    <t>Legmagasabb értékek száma</t>
  </si>
  <si>
    <t>Osztálymotívum átlagok</t>
  </si>
  <si>
    <t>Legmotiváltabbak</t>
  </si>
  <si>
    <t>Legkevésbbé motiváltak</t>
  </si>
  <si>
    <t>Kérdőív eredményadatainak felvitele</t>
  </si>
  <si>
    <t>Segédtábla (ne szerkeszd, az adatok generálása automatikus)</t>
  </si>
  <si>
    <t>Motivációs adatok: tartomány -2 +2 között (-2: teljesen alulmotivált az adott motivációs faktort illetően) (+2: legmagasabb szintű motiváció az adott faktort illetően)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</si>
</sst>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Tahoma"/>
      <charset val="1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0" fillId="0" borderId="1" xfId="0" applyBorder="1"/>
    <xf numFmtId="0" fontId="2" fillId="4" borderId="1" xfId="0" applyFont="1" applyFill="1" applyBorder="1"/>
    <xf numFmtId="0" fontId="0" fillId="0" borderId="1" xfId="0" applyFill="1" applyBorder="1"/>
    <xf numFmtId="0" fontId="0" fillId="5" borderId="1" xfId="0" applyFill="1" applyBorder="1"/>
    <xf numFmtId="164" fontId="0" fillId="3" borderId="1" xfId="0" applyNumberFormat="1" applyFill="1" applyBorder="1"/>
    <xf numFmtId="0" fontId="5" fillId="0" borderId="0" xfId="0" applyFont="1"/>
    <xf numFmtId="0" fontId="5" fillId="6" borderId="0" xfId="0" applyFont="1" applyFill="1"/>
    <xf numFmtId="0" fontId="5" fillId="2" borderId="0" xfId="0" applyFont="1" applyFill="1"/>
    <xf numFmtId="164" fontId="4" fillId="3" borderId="1" xfId="0" applyNumberFormat="1" applyFont="1" applyFill="1" applyBorder="1" applyAlignment="1">
      <alignment horizontal="justify" wrapText="1"/>
    </xf>
    <xf numFmtId="164" fontId="0" fillId="3" borderId="1" xfId="0" applyNumberFormat="1" applyFill="1" applyBorder="1" applyAlignment="1">
      <alignment wrapText="1"/>
    </xf>
    <xf numFmtId="164" fontId="0" fillId="0" borderId="0" xfId="0" applyNumberFormat="1"/>
    <xf numFmtId="164" fontId="0" fillId="3" borderId="2" xfId="0" applyNumberFormat="1" applyFill="1" applyBorder="1" applyAlignment="1">
      <alignment wrapText="1"/>
    </xf>
    <xf numFmtId="2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7" borderId="0" xfId="0" applyFill="1"/>
    <xf numFmtId="0" fontId="0" fillId="6" borderId="0" xfId="0" applyFill="1"/>
    <xf numFmtId="164" fontId="6" fillId="0" borderId="0" xfId="0" applyNumberFormat="1" applyFont="1"/>
    <xf numFmtId="2" fontId="6" fillId="0" borderId="0" xfId="0" applyNumberFormat="1" applyFont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1" xfId="0" applyFill="1" applyBorder="1"/>
    <xf numFmtId="0" fontId="0" fillId="9" borderId="0" xfId="0" applyFill="1" applyAlignment="1">
      <alignment wrapText="1"/>
    </xf>
    <xf numFmtId="0" fontId="0" fillId="3" borderId="0" xfId="0" applyFill="1" applyAlignment="1">
      <alignment wrapText="1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motiváció!$BB$1</c:f>
              <c:strCache>
                <c:ptCount val="1"/>
                <c:pt idx="0">
                  <c:v>Átlag</c:v>
                </c:pt>
              </c:strCache>
            </c:strRef>
          </c:tx>
          <c:invertIfNegative val="0"/>
          <c:cat>
            <c:strRef>
              <c:f>motiváció!$AS$2:$AS$35</c:f>
              <c:strCache>
                <c:ptCount val="34"/>
                <c:pt idx="0">
                  <c:v>CP</c:v>
                </c:pt>
                <c:pt idx="1">
                  <c:v>CSL</c:v>
                </c:pt>
                <c:pt idx="2">
                  <c:v>CSN</c:v>
                </c:pt>
                <c:pt idx="3">
                  <c:v>CSS</c:v>
                </c:pt>
                <c:pt idx="4">
                  <c:v>DD</c:v>
                </c:pt>
                <c:pt idx="5">
                  <c:v>FA</c:v>
                </c:pt>
                <c:pt idx="6">
                  <c:v>GYV</c:v>
                </c:pt>
                <c:pt idx="7">
                  <c:v>HV</c:v>
                </c:pt>
                <c:pt idx="8">
                  <c:v>IÉ</c:v>
                </c:pt>
                <c:pt idx="9">
                  <c:v>IR</c:v>
                </c:pt>
                <c:pt idx="10">
                  <c:v>KAM</c:v>
                </c:pt>
                <c:pt idx="11">
                  <c:v>KE</c:v>
                </c:pt>
                <c:pt idx="12">
                  <c:v>KP</c:v>
                </c:pt>
                <c:pt idx="13">
                  <c:v>KK</c:v>
                </c:pt>
                <c:pt idx="14">
                  <c:v>KOM</c:v>
                </c:pt>
                <c:pt idx="15">
                  <c:v>LE</c:v>
                </c:pt>
                <c:pt idx="16">
                  <c:v>LA</c:v>
                </c:pt>
                <c:pt idx="17">
                  <c:v>MD</c:v>
                </c:pt>
                <c:pt idx="18">
                  <c:v>MM</c:v>
                </c:pt>
                <c:pt idx="19">
                  <c:v>MV</c:v>
                </c:pt>
                <c:pt idx="20">
                  <c:v>ME</c:v>
                </c:pt>
                <c:pt idx="21">
                  <c:v>NJ</c:v>
                </c:pt>
                <c:pt idx="22">
                  <c:v>NZS</c:v>
                </c:pt>
                <c:pt idx="23">
                  <c:v>ON</c:v>
                </c:pt>
                <c:pt idx="24">
                  <c:v>PC</c:v>
                </c:pt>
                <c:pt idx="25">
                  <c:v>PCS</c:v>
                </c:pt>
                <c:pt idx="26">
                  <c:v>SM</c:v>
                </c:pt>
                <c:pt idx="27">
                  <c:v>SZÁA</c:v>
                </c:pt>
                <c:pt idx="28">
                  <c:v>SZIA</c:v>
                </c:pt>
                <c:pt idx="29">
                  <c:v>TD</c:v>
                </c:pt>
                <c:pt idx="30">
                  <c:v>VL</c:v>
                </c:pt>
                <c:pt idx="31">
                  <c:v>VC</c:v>
                </c:pt>
                <c:pt idx="32">
                  <c:v>VA</c:v>
                </c:pt>
                <c:pt idx="33">
                  <c:v>VV</c:v>
                </c:pt>
              </c:strCache>
            </c:strRef>
          </c:cat>
          <c:val>
            <c:numRef>
              <c:f>motiváció!$BB$2:$BB$35</c:f>
              <c:numCache>
                <c:formatCode>0.0</c:formatCode>
                <c:ptCount val="34"/>
                <c:pt idx="0">
                  <c:v>1.1499999999999999</c:v>
                </c:pt>
                <c:pt idx="1">
                  <c:v>1.7</c:v>
                </c:pt>
                <c:pt idx="2">
                  <c:v>0.3</c:v>
                </c:pt>
                <c:pt idx="3">
                  <c:v>1.1499999999999999</c:v>
                </c:pt>
                <c:pt idx="4">
                  <c:v>0.4</c:v>
                </c:pt>
                <c:pt idx="5">
                  <c:v>1.3</c:v>
                </c:pt>
                <c:pt idx="6">
                  <c:v>0.85</c:v>
                </c:pt>
                <c:pt idx="7">
                  <c:v>1.1000000000000001</c:v>
                </c:pt>
                <c:pt idx="8">
                  <c:v>0.95</c:v>
                </c:pt>
                <c:pt idx="9">
                  <c:v>1.7</c:v>
                </c:pt>
                <c:pt idx="10">
                  <c:v>1.5</c:v>
                </c:pt>
                <c:pt idx="11">
                  <c:v>1.7</c:v>
                </c:pt>
                <c:pt idx="12">
                  <c:v>1.5</c:v>
                </c:pt>
                <c:pt idx="13">
                  <c:v>1.4</c:v>
                </c:pt>
                <c:pt idx="14">
                  <c:v>1.5</c:v>
                </c:pt>
                <c:pt idx="15">
                  <c:v>0.85</c:v>
                </c:pt>
                <c:pt idx="16">
                  <c:v>1.4</c:v>
                </c:pt>
                <c:pt idx="17">
                  <c:v>1.35</c:v>
                </c:pt>
                <c:pt idx="18">
                  <c:v>0</c:v>
                </c:pt>
                <c:pt idx="19">
                  <c:v>1.4</c:v>
                </c:pt>
                <c:pt idx="20">
                  <c:v>1.3</c:v>
                </c:pt>
                <c:pt idx="21">
                  <c:v>1.45</c:v>
                </c:pt>
                <c:pt idx="22">
                  <c:v>1.3</c:v>
                </c:pt>
                <c:pt idx="23">
                  <c:v>1.9</c:v>
                </c:pt>
                <c:pt idx="24">
                  <c:v>1.75</c:v>
                </c:pt>
                <c:pt idx="25">
                  <c:v>-0.2</c:v>
                </c:pt>
                <c:pt idx="26">
                  <c:v>1.35</c:v>
                </c:pt>
                <c:pt idx="27">
                  <c:v>1.1499999999999999</c:v>
                </c:pt>
                <c:pt idx="28">
                  <c:v>1.05</c:v>
                </c:pt>
                <c:pt idx="29">
                  <c:v>1.45</c:v>
                </c:pt>
                <c:pt idx="30">
                  <c:v>1.6</c:v>
                </c:pt>
                <c:pt idx="31">
                  <c:v>1.2</c:v>
                </c:pt>
                <c:pt idx="32">
                  <c:v>1.55</c:v>
                </c:pt>
                <c:pt idx="3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0-4D66-83E0-2C04954B8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68352"/>
        <c:axId val="164102912"/>
      </c:barChart>
      <c:catAx>
        <c:axId val="1640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02912"/>
        <c:crosses val="autoZero"/>
        <c:auto val="1"/>
        <c:lblAlgn val="ctr"/>
        <c:lblOffset val="100"/>
        <c:noMultiLvlLbl val="0"/>
      </c:catAx>
      <c:valAx>
        <c:axId val="1641029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406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Osztály Motiváció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motiváció!$AT$1</c:f>
              <c:strCache>
                <c:ptCount val="1"/>
                <c:pt idx="0">
                  <c:v>társadalmi motívumok, értékek</c:v>
                </c:pt>
              </c:strCache>
            </c:strRef>
          </c:tx>
          <c:invertIfNegative val="0"/>
          <c:cat>
            <c:strRef>
              <c:f>motiváció!$AS$2:$AS$35</c:f>
              <c:strCache>
                <c:ptCount val="34"/>
                <c:pt idx="0">
                  <c:v>CP</c:v>
                </c:pt>
                <c:pt idx="1">
                  <c:v>CSL</c:v>
                </c:pt>
                <c:pt idx="2">
                  <c:v>CSN</c:v>
                </c:pt>
                <c:pt idx="3">
                  <c:v>CSS</c:v>
                </c:pt>
                <c:pt idx="4">
                  <c:v>DD</c:v>
                </c:pt>
                <c:pt idx="5">
                  <c:v>FA</c:v>
                </c:pt>
                <c:pt idx="6">
                  <c:v>GYV</c:v>
                </c:pt>
                <c:pt idx="7">
                  <c:v>HV</c:v>
                </c:pt>
                <c:pt idx="8">
                  <c:v>IÉ</c:v>
                </c:pt>
                <c:pt idx="9">
                  <c:v>IR</c:v>
                </c:pt>
                <c:pt idx="10">
                  <c:v>KAM</c:v>
                </c:pt>
                <c:pt idx="11">
                  <c:v>KE</c:v>
                </c:pt>
                <c:pt idx="12">
                  <c:v>KP</c:v>
                </c:pt>
                <c:pt idx="13">
                  <c:v>KK</c:v>
                </c:pt>
                <c:pt idx="14">
                  <c:v>KOM</c:v>
                </c:pt>
                <c:pt idx="15">
                  <c:v>LE</c:v>
                </c:pt>
                <c:pt idx="16">
                  <c:v>LA</c:v>
                </c:pt>
                <c:pt idx="17">
                  <c:v>MD</c:v>
                </c:pt>
                <c:pt idx="18">
                  <c:v>MM</c:v>
                </c:pt>
                <c:pt idx="19">
                  <c:v>MV</c:v>
                </c:pt>
                <c:pt idx="20">
                  <c:v>ME</c:v>
                </c:pt>
                <c:pt idx="21">
                  <c:v>NJ</c:v>
                </c:pt>
                <c:pt idx="22">
                  <c:v>NZS</c:v>
                </c:pt>
                <c:pt idx="23">
                  <c:v>ON</c:v>
                </c:pt>
                <c:pt idx="24">
                  <c:v>PC</c:v>
                </c:pt>
                <c:pt idx="25">
                  <c:v>PCS</c:v>
                </c:pt>
                <c:pt idx="26">
                  <c:v>SM</c:v>
                </c:pt>
                <c:pt idx="27">
                  <c:v>SZÁA</c:v>
                </c:pt>
                <c:pt idx="28">
                  <c:v>SZIA</c:v>
                </c:pt>
                <c:pt idx="29">
                  <c:v>TD</c:v>
                </c:pt>
                <c:pt idx="30">
                  <c:v>VL</c:v>
                </c:pt>
                <c:pt idx="31">
                  <c:v>VC</c:v>
                </c:pt>
                <c:pt idx="32">
                  <c:v>VA</c:v>
                </c:pt>
                <c:pt idx="33">
                  <c:v>VV</c:v>
                </c:pt>
              </c:strCache>
            </c:strRef>
          </c:cat>
          <c:val>
            <c:numRef>
              <c:f>motiváció!$AT$2:$AT$35</c:f>
              <c:numCache>
                <c:formatCode>0.0</c:formatCode>
                <c:ptCount val="34"/>
                <c:pt idx="0">
                  <c:v>1</c:v>
                </c:pt>
                <c:pt idx="1">
                  <c:v>1.5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1.5</c:v>
                </c:pt>
                <c:pt idx="6">
                  <c:v>1</c:v>
                </c:pt>
                <c:pt idx="7">
                  <c:v>1</c:v>
                </c:pt>
                <c:pt idx="8">
                  <c:v>0.5</c:v>
                </c:pt>
                <c:pt idx="9">
                  <c:v>2</c:v>
                </c:pt>
                <c:pt idx="10">
                  <c:v>1.5</c:v>
                </c:pt>
                <c:pt idx="11">
                  <c:v>2</c:v>
                </c:pt>
                <c:pt idx="12">
                  <c:v>1</c:v>
                </c:pt>
                <c:pt idx="13">
                  <c:v>-0.5</c:v>
                </c:pt>
                <c:pt idx="14">
                  <c:v>1</c:v>
                </c:pt>
                <c:pt idx="15">
                  <c:v>0.5</c:v>
                </c:pt>
                <c:pt idx="16">
                  <c:v>2</c:v>
                </c:pt>
                <c:pt idx="17">
                  <c:v>1</c:v>
                </c:pt>
                <c:pt idx="18">
                  <c:v>-0.5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0.5</c:v>
                </c:pt>
                <c:pt idx="27">
                  <c:v>0.5</c:v>
                </c:pt>
                <c:pt idx="28">
                  <c:v>0</c:v>
                </c:pt>
                <c:pt idx="29">
                  <c:v>1.5</c:v>
                </c:pt>
                <c:pt idx="30">
                  <c:v>1</c:v>
                </c:pt>
                <c:pt idx="31">
                  <c:v>1.5</c:v>
                </c:pt>
                <c:pt idx="32">
                  <c:v>0.5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4-4F07-A70D-E39CCB1A8768}"/>
            </c:ext>
          </c:extLst>
        </c:ser>
        <c:ser>
          <c:idx val="1"/>
          <c:order val="1"/>
          <c:tx>
            <c:strRef>
              <c:f>motiváció!$AU$1</c:f>
              <c:strCache>
                <c:ptCount val="1"/>
                <c:pt idx="0">
                  <c:v>továbbtanulás</c:v>
                </c:pt>
              </c:strCache>
            </c:strRef>
          </c:tx>
          <c:invertIfNegative val="0"/>
          <c:cat>
            <c:strRef>
              <c:f>motiváció!$AS$2:$AS$35</c:f>
              <c:strCache>
                <c:ptCount val="34"/>
                <c:pt idx="0">
                  <c:v>CP</c:v>
                </c:pt>
                <c:pt idx="1">
                  <c:v>CSL</c:v>
                </c:pt>
                <c:pt idx="2">
                  <c:v>CSN</c:v>
                </c:pt>
                <c:pt idx="3">
                  <c:v>CSS</c:v>
                </c:pt>
                <c:pt idx="4">
                  <c:v>DD</c:v>
                </c:pt>
                <c:pt idx="5">
                  <c:v>FA</c:v>
                </c:pt>
                <c:pt idx="6">
                  <c:v>GYV</c:v>
                </c:pt>
                <c:pt idx="7">
                  <c:v>HV</c:v>
                </c:pt>
                <c:pt idx="8">
                  <c:v>IÉ</c:v>
                </c:pt>
                <c:pt idx="9">
                  <c:v>IR</c:v>
                </c:pt>
                <c:pt idx="10">
                  <c:v>KAM</c:v>
                </c:pt>
                <c:pt idx="11">
                  <c:v>KE</c:v>
                </c:pt>
                <c:pt idx="12">
                  <c:v>KP</c:v>
                </c:pt>
                <c:pt idx="13">
                  <c:v>KK</c:v>
                </c:pt>
                <c:pt idx="14">
                  <c:v>KOM</c:v>
                </c:pt>
                <c:pt idx="15">
                  <c:v>LE</c:v>
                </c:pt>
                <c:pt idx="16">
                  <c:v>LA</c:v>
                </c:pt>
                <c:pt idx="17">
                  <c:v>MD</c:v>
                </c:pt>
                <c:pt idx="18">
                  <c:v>MM</c:v>
                </c:pt>
                <c:pt idx="19">
                  <c:v>MV</c:v>
                </c:pt>
                <c:pt idx="20">
                  <c:v>ME</c:v>
                </c:pt>
                <c:pt idx="21">
                  <c:v>NJ</c:v>
                </c:pt>
                <c:pt idx="22">
                  <c:v>NZS</c:v>
                </c:pt>
                <c:pt idx="23">
                  <c:v>ON</c:v>
                </c:pt>
                <c:pt idx="24">
                  <c:v>PC</c:v>
                </c:pt>
                <c:pt idx="25">
                  <c:v>PCS</c:v>
                </c:pt>
                <c:pt idx="26">
                  <c:v>SM</c:v>
                </c:pt>
                <c:pt idx="27">
                  <c:v>SZÁA</c:v>
                </c:pt>
                <c:pt idx="28">
                  <c:v>SZIA</c:v>
                </c:pt>
                <c:pt idx="29">
                  <c:v>TD</c:v>
                </c:pt>
                <c:pt idx="30">
                  <c:v>VL</c:v>
                </c:pt>
                <c:pt idx="31">
                  <c:v>VC</c:v>
                </c:pt>
                <c:pt idx="32">
                  <c:v>VA</c:v>
                </c:pt>
                <c:pt idx="33">
                  <c:v>VV</c:v>
                </c:pt>
              </c:strCache>
            </c:strRef>
          </c:cat>
          <c:val>
            <c:numRef>
              <c:f>motiváció!$AU$2:$AU$35</c:f>
              <c:numCache>
                <c:formatCode>0.0</c:formatCode>
                <c:ptCount val="34"/>
                <c:pt idx="0">
                  <c:v>1</c:v>
                </c:pt>
                <c:pt idx="1">
                  <c:v>1.5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1.5</c:v>
                </c:pt>
                <c:pt idx="6">
                  <c:v>1</c:v>
                </c:pt>
                <c:pt idx="7">
                  <c:v>1</c:v>
                </c:pt>
                <c:pt idx="8">
                  <c:v>0.5</c:v>
                </c:pt>
                <c:pt idx="9">
                  <c:v>2</c:v>
                </c:pt>
                <c:pt idx="10">
                  <c:v>1.5</c:v>
                </c:pt>
                <c:pt idx="11">
                  <c:v>2</c:v>
                </c:pt>
                <c:pt idx="12">
                  <c:v>1</c:v>
                </c:pt>
                <c:pt idx="13">
                  <c:v>-0.5</c:v>
                </c:pt>
                <c:pt idx="14">
                  <c:v>1</c:v>
                </c:pt>
                <c:pt idx="15">
                  <c:v>0.5</c:v>
                </c:pt>
                <c:pt idx="16">
                  <c:v>2</c:v>
                </c:pt>
                <c:pt idx="17">
                  <c:v>1</c:v>
                </c:pt>
                <c:pt idx="18">
                  <c:v>-0.5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0.5</c:v>
                </c:pt>
                <c:pt idx="27">
                  <c:v>0.5</c:v>
                </c:pt>
                <c:pt idx="28">
                  <c:v>0</c:v>
                </c:pt>
                <c:pt idx="29">
                  <c:v>1.5</c:v>
                </c:pt>
                <c:pt idx="30">
                  <c:v>1</c:v>
                </c:pt>
                <c:pt idx="31">
                  <c:v>1.5</c:v>
                </c:pt>
                <c:pt idx="32">
                  <c:v>0.5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4-4F07-A70D-E39CCB1A8768}"/>
            </c:ext>
          </c:extLst>
        </c:ser>
        <c:ser>
          <c:idx val="2"/>
          <c:order val="2"/>
          <c:tx>
            <c:strRef>
              <c:f>motiváció!$AV$1</c:f>
              <c:strCache>
                <c:ptCount val="1"/>
                <c:pt idx="0">
                  <c:v>tudás megszerzése</c:v>
                </c:pt>
              </c:strCache>
            </c:strRef>
          </c:tx>
          <c:invertIfNegative val="0"/>
          <c:cat>
            <c:strRef>
              <c:f>motiváció!$AS$2:$AS$35</c:f>
              <c:strCache>
                <c:ptCount val="34"/>
                <c:pt idx="0">
                  <c:v>CP</c:v>
                </c:pt>
                <c:pt idx="1">
                  <c:v>CSL</c:v>
                </c:pt>
                <c:pt idx="2">
                  <c:v>CSN</c:v>
                </c:pt>
                <c:pt idx="3">
                  <c:v>CSS</c:v>
                </c:pt>
                <c:pt idx="4">
                  <c:v>DD</c:v>
                </c:pt>
                <c:pt idx="5">
                  <c:v>FA</c:v>
                </c:pt>
                <c:pt idx="6">
                  <c:v>GYV</c:v>
                </c:pt>
                <c:pt idx="7">
                  <c:v>HV</c:v>
                </c:pt>
                <c:pt idx="8">
                  <c:v>IÉ</c:v>
                </c:pt>
                <c:pt idx="9">
                  <c:v>IR</c:v>
                </c:pt>
                <c:pt idx="10">
                  <c:v>KAM</c:v>
                </c:pt>
                <c:pt idx="11">
                  <c:v>KE</c:v>
                </c:pt>
                <c:pt idx="12">
                  <c:v>KP</c:v>
                </c:pt>
                <c:pt idx="13">
                  <c:v>KK</c:v>
                </c:pt>
                <c:pt idx="14">
                  <c:v>KOM</c:v>
                </c:pt>
                <c:pt idx="15">
                  <c:v>LE</c:v>
                </c:pt>
                <c:pt idx="16">
                  <c:v>LA</c:v>
                </c:pt>
                <c:pt idx="17">
                  <c:v>MD</c:v>
                </c:pt>
                <c:pt idx="18">
                  <c:v>MM</c:v>
                </c:pt>
                <c:pt idx="19">
                  <c:v>MV</c:v>
                </c:pt>
                <c:pt idx="20">
                  <c:v>ME</c:v>
                </c:pt>
                <c:pt idx="21">
                  <c:v>NJ</c:v>
                </c:pt>
                <c:pt idx="22">
                  <c:v>NZS</c:v>
                </c:pt>
                <c:pt idx="23">
                  <c:v>ON</c:v>
                </c:pt>
                <c:pt idx="24">
                  <c:v>PC</c:v>
                </c:pt>
                <c:pt idx="25">
                  <c:v>PCS</c:v>
                </c:pt>
                <c:pt idx="26">
                  <c:v>SM</c:v>
                </c:pt>
                <c:pt idx="27">
                  <c:v>SZÁA</c:v>
                </c:pt>
                <c:pt idx="28">
                  <c:v>SZIA</c:v>
                </c:pt>
                <c:pt idx="29">
                  <c:v>TD</c:v>
                </c:pt>
                <c:pt idx="30">
                  <c:v>VL</c:v>
                </c:pt>
                <c:pt idx="31">
                  <c:v>VC</c:v>
                </c:pt>
                <c:pt idx="32">
                  <c:v>VA</c:v>
                </c:pt>
                <c:pt idx="33">
                  <c:v>VV</c:v>
                </c:pt>
              </c:strCache>
            </c:strRef>
          </c:cat>
          <c:val>
            <c:numRef>
              <c:f>motiváció!$AV$2:$AV$35</c:f>
              <c:numCache>
                <c:formatCode>0.0</c:formatCode>
                <c:ptCount val="34"/>
                <c:pt idx="0">
                  <c:v>1.5</c:v>
                </c:pt>
                <c:pt idx="1">
                  <c:v>2</c:v>
                </c:pt>
                <c:pt idx="2">
                  <c:v>-0.5</c:v>
                </c:pt>
                <c:pt idx="3">
                  <c:v>2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1.5</c:v>
                </c:pt>
                <c:pt idx="11">
                  <c:v>1.5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1.5</c:v>
                </c:pt>
                <c:pt idx="16">
                  <c:v>1.5</c:v>
                </c:pt>
                <c:pt idx="17">
                  <c:v>2</c:v>
                </c:pt>
                <c:pt idx="18">
                  <c:v>-0.5</c:v>
                </c:pt>
                <c:pt idx="19">
                  <c:v>1</c:v>
                </c:pt>
                <c:pt idx="20">
                  <c:v>2</c:v>
                </c:pt>
                <c:pt idx="21">
                  <c:v>1.5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0.5</c:v>
                </c:pt>
                <c:pt idx="26">
                  <c:v>2</c:v>
                </c:pt>
                <c:pt idx="27">
                  <c:v>0.5</c:v>
                </c:pt>
                <c:pt idx="28">
                  <c:v>2</c:v>
                </c:pt>
                <c:pt idx="29">
                  <c:v>1.5</c:v>
                </c:pt>
                <c:pt idx="30">
                  <c:v>2</c:v>
                </c:pt>
                <c:pt idx="31">
                  <c:v>0.5</c:v>
                </c:pt>
                <c:pt idx="32">
                  <c:v>2</c:v>
                </c:pt>
                <c:pt idx="3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74-4F07-A70D-E39CCB1A8768}"/>
            </c:ext>
          </c:extLst>
        </c:ser>
        <c:ser>
          <c:idx val="3"/>
          <c:order val="3"/>
          <c:tx>
            <c:strRef>
              <c:f>motiváció!$AW$1</c:f>
              <c:strCache>
                <c:ptCount val="1"/>
                <c:pt idx="0">
                  <c:v>érdeklődés</c:v>
                </c:pt>
              </c:strCache>
            </c:strRef>
          </c:tx>
          <c:invertIfNegative val="0"/>
          <c:cat>
            <c:strRef>
              <c:f>motiváció!$AS$2:$AS$35</c:f>
              <c:strCache>
                <c:ptCount val="34"/>
                <c:pt idx="0">
                  <c:v>CP</c:v>
                </c:pt>
                <c:pt idx="1">
                  <c:v>CSL</c:v>
                </c:pt>
                <c:pt idx="2">
                  <c:v>CSN</c:v>
                </c:pt>
                <c:pt idx="3">
                  <c:v>CSS</c:v>
                </c:pt>
                <c:pt idx="4">
                  <c:v>DD</c:v>
                </c:pt>
                <c:pt idx="5">
                  <c:v>FA</c:v>
                </c:pt>
                <c:pt idx="6">
                  <c:v>GYV</c:v>
                </c:pt>
                <c:pt idx="7">
                  <c:v>HV</c:v>
                </c:pt>
                <c:pt idx="8">
                  <c:v>IÉ</c:v>
                </c:pt>
                <c:pt idx="9">
                  <c:v>IR</c:v>
                </c:pt>
                <c:pt idx="10">
                  <c:v>KAM</c:v>
                </c:pt>
                <c:pt idx="11">
                  <c:v>KE</c:v>
                </c:pt>
                <c:pt idx="12">
                  <c:v>KP</c:v>
                </c:pt>
                <c:pt idx="13">
                  <c:v>KK</c:v>
                </c:pt>
                <c:pt idx="14">
                  <c:v>KOM</c:v>
                </c:pt>
                <c:pt idx="15">
                  <c:v>LE</c:v>
                </c:pt>
                <c:pt idx="16">
                  <c:v>LA</c:v>
                </c:pt>
                <c:pt idx="17">
                  <c:v>MD</c:v>
                </c:pt>
                <c:pt idx="18">
                  <c:v>MM</c:v>
                </c:pt>
                <c:pt idx="19">
                  <c:v>MV</c:v>
                </c:pt>
                <c:pt idx="20">
                  <c:v>ME</c:v>
                </c:pt>
                <c:pt idx="21">
                  <c:v>NJ</c:v>
                </c:pt>
                <c:pt idx="22">
                  <c:v>NZS</c:v>
                </c:pt>
                <c:pt idx="23">
                  <c:v>ON</c:v>
                </c:pt>
                <c:pt idx="24">
                  <c:v>PC</c:v>
                </c:pt>
                <c:pt idx="25">
                  <c:v>PCS</c:v>
                </c:pt>
                <c:pt idx="26">
                  <c:v>SM</c:v>
                </c:pt>
                <c:pt idx="27">
                  <c:v>SZÁA</c:v>
                </c:pt>
                <c:pt idx="28">
                  <c:v>SZIA</c:v>
                </c:pt>
                <c:pt idx="29">
                  <c:v>TD</c:v>
                </c:pt>
                <c:pt idx="30">
                  <c:v>VL</c:v>
                </c:pt>
                <c:pt idx="31">
                  <c:v>VC</c:v>
                </c:pt>
                <c:pt idx="32">
                  <c:v>VA</c:v>
                </c:pt>
                <c:pt idx="33">
                  <c:v>VV</c:v>
                </c:pt>
              </c:strCache>
            </c:strRef>
          </c:cat>
          <c:val>
            <c:numRef>
              <c:f>motiváció!$AW$2:$AW$35</c:f>
              <c:numCache>
                <c:formatCode>0.0</c:formatCode>
                <c:ptCount val="34"/>
                <c:pt idx="0">
                  <c:v>0.66666666666666663</c:v>
                </c:pt>
                <c:pt idx="1">
                  <c:v>1.3333333333333333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0.66666666666666663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1.3333333333333333</c:v>
                </c:pt>
                <c:pt idx="9">
                  <c:v>1.6666666666666667</c:v>
                </c:pt>
                <c:pt idx="10">
                  <c:v>0.66666666666666663</c:v>
                </c:pt>
                <c:pt idx="11">
                  <c:v>0.66666666666666663</c:v>
                </c:pt>
                <c:pt idx="12">
                  <c:v>1.3333333333333333</c:v>
                </c:pt>
                <c:pt idx="13">
                  <c:v>1</c:v>
                </c:pt>
                <c:pt idx="14">
                  <c:v>0.66666666666666663</c:v>
                </c:pt>
                <c:pt idx="15">
                  <c:v>0.33333333333333331</c:v>
                </c:pt>
                <c:pt idx="16">
                  <c:v>0.33333333333333331</c:v>
                </c:pt>
                <c:pt idx="17">
                  <c:v>0.33333333333333331</c:v>
                </c:pt>
                <c:pt idx="18">
                  <c:v>0.33333333333333331</c:v>
                </c:pt>
                <c:pt idx="19">
                  <c:v>1</c:v>
                </c:pt>
                <c:pt idx="20">
                  <c:v>0.66666666666666663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1.6666666666666667</c:v>
                </c:pt>
                <c:pt idx="24">
                  <c:v>1</c:v>
                </c:pt>
                <c:pt idx="25">
                  <c:v>0</c:v>
                </c:pt>
                <c:pt idx="26">
                  <c:v>1.6666666666666667</c:v>
                </c:pt>
                <c:pt idx="27">
                  <c:v>0.66666666666666663</c:v>
                </c:pt>
                <c:pt idx="28">
                  <c:v>0.66666666666666663</c:v>
                </c:pt>
                <c:pt idx="29">
                  <c:v>1.3333333333333333</c:v>
                </c:pt>
                <c:pt idx="30">
                  <c:v>2</c:v>
                </c:pt>
                <c:pt idx="31">
                  <c:v>-1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74-4F07-A70D-E39CCB1A8768}"/>
            </c:ext>
          </c:extLst>
        </c:ser>
        <c:ser>
          <c:idx val="4"/>
          <c:order val="4"/>
          <c:tx>
            <c:strRef>
              <c:f>motiváció!$AX$1</c:f>
              <c:strCache>
                <c:ptCount val="1"/>
                <c:pt idx="0">
                  <c:v>siker</c:v>
                </c:pt>
              </c:strCache>
            </c:strRef>
          </c:tx>
          <c:invertIfNegative val="0"/>
          <c:cat>
            <c:strRef>
              <c:f>motiváció!$AS$2:$AS$35</c:f>
              <c:strCache>
                <c:ptCount val="34"/>
                <c:pt idx="0">
                  <c:v>CP</c:v>
                </c:pt>
                <c:pt idx="1">
                  <c:v>CSL</c:v>
                </c:pt>
                <c:pt idx="2">
                  <c:v>CSN</c:v>
                </c:pt>
                <c:pt idx="3">
                  <c:v>CSS</c:v>
                </c:pt>
                <c:pt idx="4">
                  <c:v>DD</c:v>
                </c:pt>
                <c:pt idx="5">
                  <c:v>FA</c:v>
                </c:pt>
                <c:pt idx="6">
                  <c:v>GYV</c:v>
                </c:pt>
                <c:pt idx="7">
                  <c:v>HV</c:v>
                </c:pt>
                <c:pt idx="8">
                  <c:v>IÉ</c:v>
                </c:pt>
                <c:pt idx="9">
                  <c:v>IR</c:v>
                </c:pt>
                <c:pt idx="10">
                  <c:v>KAM</c:v>
                </c:pt>
                <c:pt idx="11">
                  <c:v>KE</c:v>
                </c:pt>
                <c:pt idx="12">
                  <c:v>KP</c:v>
                </c:pt>
                <c:pt idx="13">
                  <c:v>KK</c:v>
                </c:pt>
                <c:pt idx="14">
                  <c:v>KOM</c:v>
                </c:pt>
                <c:pt idx="15">
                  <c:v>LE</c:v>
                </c:pt>
                <c:pt idx="16">
                  <c:v>LA</c:v>
                </c:pt>
                <c:pt idx="17">
                  <c:v>MD</c:v>
                </c:pt>
                <c:pt idx="18">
                  <c:v>MM</c:v>
                </c:pt>
                <c:pt idx="19">
                  <c:v>MV</c:v>
                </c:pt>
                <c:pt idx="20">
                  <c:v>ME</c:v>
                </c:pt>
                <c:pt idx="21">
                  <c:v>NJ</c:v>
                </c:pt>
                <c:pt idx="22">
                  <c:v>NZS</c:v>
                </c:pt>
                <c:pt idx="23">
                  <c:v>ON</c:v>
                </c:pt>
                <c:pt idx="24">
                  <c:v>PC</c:v>
                </c:pt>
                <c:pt idx="25">
                  <c:v>PCS</c:v>
                </c:pt>
                <c:pt idx="26">
                  <c:v>SM</c:v>
                </c:pt>
                <c:pt idx="27">
                  <c:v>SZÁA</c:v>
                </c:pt>
                <c:pt idx="28">
                  <c:v>SZIA</c:v>
                </c:pt>
                <c:pt idx="29">
                  <c:v>TD</c:v>
                </c:pt>
                <c:pt idx="30">
                  <c:v>VL</c:v>
                </c:pt>
                <c:pt idx="31">
                  <c:v>VC</c:v>
                </c:pt>
                <c:pt idx="32">
                  <c:v>VA</c:v>
                </c:pt>
                <c:pt idx="33">
                  <c:v>VV</c:v>
                </c:pt>
              </c:strCache>
            </c:strRef>
          </c:cat>
          <c:val>
            <c:numRef>
              <c:f>motiváció!$AX$2:$AX$35</c:f>
              <c:numCache>
                <c:formatCode>0.0</c:formatCode>
                <c:ptCount val="34"/>
                <c:pt idx="0">
                  <c:v>1.3333333333333333</c:v>
                </c:pt>
                <c:pt idx="1">
                  <c:v>1.3333333333333333</c:v>
                </c:pt>
                <c:pt idx="2">
                  <c:v>-0.33333333333333331</c:v>
                </c:pt>
                <c:pt idx="3">
                  <c:v>0.66666666666666663</c:v>
                </c:pt>
                <c:pt idx="4">
                  <c:v>0</c:v>
                </c:pt>
                <c:pt idx="5">
                  <c:v>1.3333333333333333</c:v>
                </c:pt>
                <c:pt idx="6">
                  <c:v>0.66666666666666663</c:v>
                </c:pt>
                <c:pt idx="7">
                  <c:v>1.3333333333333333</c:v>
                </c:pt>
                <c:pt idx="8">
                  <c:v>1.6666666666666667</c:v>
                </c:pt>
                <c:pt idx="9">
                  <c:v>1.6666666666666667</c:v>
                </c:pt>
                <c:pt idx="10">
                  <c:v>1.3333333333333333</c:v>
                </c:pt>
                <c:pt idx="11">
                  <c:v>2</c:v>
                </c:pt>
                <c:pt idx="12">
                  <c:v>1.3333333333333333</c:v>
                </c:pt>
                <c:pt idx="13">
                  <c:v>1.3333333333333333</c:v>
                </c:pt>
                <c:pt idx="14">
                  <c:v>1.3333333333333333</c:v>
                </c:pt>
                <c:pt idx="15">
                  <c:v>0.33333333333333331</c:v>
                </c:pt>
                <c:pt idx="16">
                  <c:v>1</c:v>
                </c:pt>
                <c:pt idx="17">
                  <c:v>1.3333333333333333</c:v>
                </c:pt>
                <c:pt idx="18">
                  <c:v>-1</c:v>
                </c:pt>
                <c:pt idx="19">
                  <c:v>1.3333333333333333</c:v>
                </c:pt>
                <c:pt idx="20">
                  <c:v>1</c:v>
                </c:pt>
                <c:pt idx="21">
                  <c:v>1.3333333333333333</c:v>
                </c:pt>
                <c:pt idx="22">
                  <c:v>1.3333333333333333</c:v>
                </c:pt>
                <c:pt idx="23">
                  <c:v>1.6666666666666667</c:v>
                </c:pt>
                <c:pt idx="24">
                  <c:v>1.3333333333333333</c:v>
                </c:pt>
                <c:pt idx="25">
                  <c:v>-0.33333333333333331</c:v>
                </c:pt>
                <c:pt idx="26">
                  <c:v>0.66666666666666663</c:v>
                </c:pt>
                <c:pt idx="27">
                  <c:v>0.66666666666666663</c:v>
                </c:pt>
                <c:pt idx="28">
                  <c:v>1</c:v>
                </c:pt>
                <c:pt idx="29">
                  <c:v>1</c:v>
                </c:pt>
                <c:pt idx="30">
                  <c:v>0.66666666666666663</c:v>
                </c:pt>
                <c:pt idx="31">
                  <c:v>1.3333333333333333</c:v>
                </c:pt>
                <c:pt idx="32">
                  <c:v>1.6666666666666667</c:v>
                </c:pt>
                <c:pt idx="33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74-4F07-A70D-E39CCB1A8768}"/>
            </c:ext>
          </c:extLst>
        </c:ser>
        <c:ser>
          <c:idx val="5"/>
          <c:order val="5"/>
          <c:tx>
            <c:strRef>
              <c:f>motiváció!$AY$1</c:f>
              <c:strCache>
                <c:ptCount val="1"/>
                <c:pt idx="0">
                  <c:v>társak elismerése</c:v>
                </c:pt>
              </c:strCache>
            </c:strRef>
          </c:tx>
          <c:invertIfNegative val="0"/>
          <c:cat>
            <c:strRef>
              <c:f>motiváció!$AS$2:$AS$35</c:f>
              <c:strCache>
                <c:ptCount val="34"/>
                <c:pt idx="0">
                  <c:v>CP</c:v>
                </c:pt>
                <c:pt idx="1">
                  <c:v>CSL</c:v>
                </c:pt>
                <c:pt idx="2">
                  <c:v>CSN</c:v>
                </c:pt>
                <c:pt idx="3">
                  <c:v>CSS</c:v>
                </c:pt>
                <c:pt idx="4">
                  <c:v>DD</c:v>
                </c:pt>
                <c:pt idx="5">
                  <c:v>FA</c:v>
                </c:pt>
                <c:pt idx="6">
                  <c:v>GYV</c:v>
                </c:pt>
                <c:pt idx="7">
                  <c:v>HV</c:v>
                </c:pt>
                <c:pt idx="8">
                  <c:v>IÉ</c:v>
                </c:pt>
                <c:pt idx="9">
                  <c:v>IR</c:v>
                </c:pt>
                <c:pt idx="10">
                  <c:v>KAM</c:v>
                </c:pt>
                <c:pt idx="11">
                  <c:v>KE</c:v>
                </c:pt>
                <c:pt idx="12">
                  <c:v>KP</c:v>
                </c:pt>
                <c:pt idx="13">
                  <c:v>KK</c:v>
                </c:pt>
                <c:pt idx="14">
                  <c:v>KOM</c:v>
                </c:pt>
                <c:pt idx="15">
                  <c:v>LE</c:v>
                </c:pt>
                <c:pt idx="16">
                  <c:v>LA</c:v>
                </c:pt>
                <c:pt idx="17">
                  <c:v>MD</c:v>
                </c:pt>
                <c:pt idx="18">
                  <c:v>MM</c:v>
                </c:pt>
                <c:pt idx="19">
                  <c:v>MV</c:v>
                </c:pt>
                <c:pt idx="20">
                  <c:v>ME</c:v>
                </c:pt>
                <c:pt idx="21">
                  <c:v>NJ</c:v>
                </c:pt>
                <c:pt idx="22">
                  <c:v>NZS</c:v>
                </c:pt>
                <c:pt idx="23">
                  <c:v>ON</c:v>
                </c:pt>
                <c:pt idx="24">
                  <c:v>PC</c:v>
                </c:pt>
                <c:pt idx="25">
                  <c:v>PCS</c:v>
                </c:pt>
                <c:pt idx="26">
                  <c:v>SM</c:v>
                </c:pt>
                <c:pt idx="27">
                  <c:v>SZÁA</c:v>
                </c:pt>
                <c:pt idx="28">
                  <c:v>SZIA</c:v>
                </c:pt>
                <c:pt idx="29">
                  <c:v>TD</c:v>
                </c:pt>
                <c:pt idx="30">
                  <c:v>VL</c:v>
                </c:pt>
                <c:pt idx="31">
                  <c:v>VC</c:v>
                </c:pt>
                <c:pt idx="32">
                  <c:v>VA</c:v>
                </c:pt>
                <c:pt idx="33">
                  <c:v>VV</c:v>
                </c:pt>
              </c:strCache>
            </c:strRef>
          </c:cat>
          <c:val>
            <c:numRef>
              <c:f>motiváció!$AY$2:$AY$35</c:f>
              <c:numCache>
                <c:formatCode>0.0</c:formatCode>
                <c:ptCount val="34"/>
                <c:pt idx="0">
                  <c:v>1.25</c:v>
                </c:pt>
                <c:pt idx="1">
                  <c:v>1.75</c:v>
                </c:pt>
                <c:pt idx="2">
                  <c:v>-0.25</c:v>
                </c:pt>
                <c:pt idx="3">
                  <c:v>2</c:v>
                </c:pt>
                <c:pt idx="4">
                  <c:v>0</c:v>
                </c:pt>
                <c:pt idx="5">
                  <c:v>0.5</c:v>
                </c:pt>
                <c:pt idx="6">
                  <c:v>1.25</c:v>
                </c:pt>
                <c:pt idx="7">
                  <c:v>0.75</c:v>
                </c:pt>
                <c:pt idx="8">
                  <c:v>0.75</c:v>
                </c:pt>
                <c:pt idx="9">
                  <c:v>2</c:v>
                </c:pt>
                <c:pt idx="10">
                  <c:v>2</c:v>
                </c:pt>
                <c:pt idx="11">
                  <c:v>1.75</c:v>
                </c:pt>
                <c:pt idx="12">
                  <c:v>1</c:v>
                </c:pt>
                <c:pt idx="13">
                  <c:v>1.75</c:v>
                </c:pt>
                <c:pt idx="14">
                  <c:v>1.75</c:v>
                </c:pt>
                <c:pt idx="15">
                  <c:v>0.75</c:v>
                </c:pt>
                <c:pt idx="16">
                  <c:v>1.25</c:v>
                </c:pt>
                <c:pt idx="17">
                  <c:v>1.25</c:v>
                </c:pt>
                <c:pt idx="18">
                  <c:v>0.75</c:v>
                </c:pt>
                <c:pt idx="19">
                  <c:v>1.25</c:v>
                </c:pt>
                <c:pt idx="20">
                  <c:v>1</c:v>
                </c:pt>
                <c:pt idx="21">
                  <c:v>1.5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0.25</c:v>
                </c:pt>
                <c:pt idx="26">
                  <c:v>1.25</c:v>
                </c:pt>
                <c:pt idx="27">
                  <c:v>2</c:v>
                </c:pt>
                <c:pt idx="28">
                  <c:v>0.75</c:v>
                </c:pt>
                <c:pt idx="29">
                  <c:v>1.5</c:v>
                </c:pt>
                <c:pt idx="30">
                  <c:v>2</c:v>
                </c:pt>
                <c:pt idx="31">
                  <c:v>2</c:v>
                </c:pt>
                <c:pt idx="32">
                  <c:v>1.5</c:v>
                </c:pt>
                <c:pt idx="3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74-4F07-A70D-E39CCB1A8768}"/>
            </c:ext>
          </c:extLst>
        </c:ser>
        <c:ser>
          <c:idx val="6"/>
          <c:order val="6"/>
          <c:tx>
            <c:strRef>
              <c:f>motiváció!$AZ$1</c:f>
              <c:strCache>
                <c:ptCount val="1"/>
                <c:pt idx="0">
                  <c:v>tanár elismerése</c:v>
                </c:pt>
              </c:strCache>
            </c:strRef>
          </c:tx>
          <c:invertIfNegative val="0"/>
          <c:cat>
            <c:strRef>
              <c:f>motiváció!$AS$2:$AS$35</c:f>
              <c:strCache>
                <c:ptCount val="34"/>
                <c:pt idx="0">
                  <c:v>CP</c:v>
                </c:pt>
                <c:pt idx="1">
                  <c:v>CSL</c:v>
                </c:pt>
                <c:pt idx="2">
                  <c:v>CSN</c:v>
                </c:pt>
                <c:pt idx="3">
                  <c:v>CSS</c:v>
                </c:pt>
                <c:pt idx="4">
                  <c:v>DD</c:v>
                </c:pt>
                <c:pt idx="5">
                  <c:v>FA</c:v>
                </c:pt>
                <c:pt idx="6">
                  <c:v>GYV</c:v>
                </c:pt>
                <c:pt idx="7">
                  <c:v>HV</c:v>
                </c:pt>
                <c:pt idx="8">
                  <c:v>IÉ</c:v>
                </c:pt>
                <c:pt idx="9">
                  <c:v>IR</c:v>
                </c:pt>
                <c:pt idx="10">
                  <c:v>KAM</c:v>
                </c:pt>
                <c:pt idx="11">
                  <c:v>KE</c:v>
                </c:pt>
                <c:pt idx="12">
                  <c:v>KP</c:v>
                </c:pt>
                <c:pt idx="13">
                  <c:v>KK</c:v>
                </c:pt>
                <c:pt idx="14">
                  <c:v>KOM</c:v>
                </c:pt>
                <c:pt idx="15">
                  <c:v>LE</c:v>
                </c:pt>
                <c:pt idx="16">
                  <c:v>LA</c:v>
                </c:pt>
                <c:pt idx="17">
                  <c:v>MD</c:v>
                </c:pt>
                <c:pt idx="18">
                  <c:v>MM</c:v>
                </c:pt>
                <c:pt idx="19">
                  <c:v>MV</c:v>
                </c:pt>
                <c:pt idx="20">
                  <c:v>ME</c:v>
                </c:pt>
                <c:pt idx="21">
                  <c:v>NJ</c:v>
                </c:pt>
                <c:pt idx="22">
                  <c:v>NZS</c:v>
                </c:pt>
                <c:pt idx="23">
                  <c:v>ON</c:v>
                </c:pt>
                <c:pt idx="24">
                  <c:v>PC</c:v>
                </c:pt>
                <c:pt idx="25">
                  <c:v>PCS</c:v>
                </c:pt>
                <c:pt idx="26">
                  <c:v>SM</c:v>
                </c:pt>
                <c:pt idx="27">
                  <c:v>SZÁA</c:v>
                </c:pt>
                <c:pt idx="28">
                  <c:v>SZIA</c:v>
                </c:pt>
                <c:pt idx="29">
                  <c:v>TD</c:v>
                </c:pt>
                <c:pt idx="30">
                  <c:v>VL</c:v>
                </c:pt>
                <c:pt idx="31">
                  <c:v>VC</c:v>
                </c:pt>
                <c:pt idx="32">
                  <c:v>VA</c:v>
                </c:pt>
                <c:pt idx="33">
                  <c:v>VV</c:v>
                </c:pt>
              </c:strCache>
            </c:strRef>
          </c:cat>
          <c:val>
            <c:numRef>
              <c:f>motiváció!$AZ$2:$AZ$35</c:f>
              <c:numCache>
                <c:formatCode>0.0</c:formatCode>
                <c:ptCount val="3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74-4F07-A70D-E39CCB1A8768}"/>
            </c:ext>
          </c:extLst>
        </c:ser>
        <c:ser>
          <c:idx val="7"/>
          <c:order val="7"/>
          <c:tx>
            <c:strRef>
              <c:f>motiváció!$BA$1</c:f>
              <c:strCache>
                <c:ptCount val="1"/>
                <c:pt idx="0">
                  <c:v>szülők elismerése</c:v>
                </c:pt>
              </c:strCache>
            </c:strRef>
          </c:tx>
          <c:invertIfNegative val="0"/>
          <c:cat>
            <c:strRef>
              <c:f>motiváció!$AS$2:$AS$35</c:f>
              <c:strCache>
                <c:ptCount val="34"/>
                <c:pt idx="0">
                  <c:v>CP</c:v>
                </c:pt>
                <c:pt idx="1">
                  <c:v>CSL</c:v>
                </c:pt>
                <c:pt idx="2">
                  <c:v>CSN</c:v>
                </c:pt>
                <c:pt idx="3">
                  <c:v>CSS</c:v>
                </c:pt>
                <c:pt idx="4">
                  <c:v>DD</c:v>
                </c:pt>
                <c:pt idx="5">
                  <c:v>FA</c:v>
                </c:pt>
                <c:pt idx="6">
                  <c:v>GYV</c:v>
                </c:pt>
                <c:pt idx="7">
                  <c:v>HV</c:v>
                </c:pt>
                <c:pt idx="8">
                  <c:v>IÉ</c:v>
                </c:pt>
                <c:pt idx="9">
                  <c:v>IR</c:v>
                </c:pt>
                <c:pt idx="10">
                  <c:v>KAM</c:v>
                </c:pt>
                <c:pt idx="11">
                  <c:v>KE</c:v>
                </c:pt>
                <c:pt idx="12">
                  <c:v>KP</c:v>
                </c:pt>
                <c:pt idx="13">
                  <c:v>KK</c:v>
                </c:pt>
                <c:pt idx="14">
                  <c:v>KOM</c:v>
                </c:pt>
                <c:pt idx="15">
                  <c:v>LE</c:v>
                </c:pt>
                <c:pt idx="16">
                  <c:v>LA</c:v>
                </c:pt>
                <c:pt idx="17">
                  <c:v>MD</c:v>
                </c:pt>
                <c:pt idx="18">
                  <c:v>MM</c:v>
                </c:pt>
                <c:pt idx="19">
                  <c:v>MV</c:v>
                </c:pt>
                <c:pt idx="20">
                  <c:v>ME</c:v>
                </c:pt>
                <c:pt idx="21">
                  <c:v>NJ</c:v>
                </c:pt>
                <c:pt idx="22">
                  <c:v>NZS</c:v>
                </c:pt>
                <c:pt idx="23">
                  <c:v>ON</c:v>
                </c:pt>
                <c:pt idx="24">
                  <c:v>PC</c:v>
                </c:pt>
                <c:pt idx="25">
                  <c:v>PCS</c:v>
                </c:pt>
                <c:pt idx="26">
                  <c:v>SM</c:v>
                </c:pt>
                <c:pt idx="27">
                  <c:v>SZÁA</c:v>
                </c:pt>
                <c:pt idx="28">
                  <c:v>SZIA</c:v>
                </c:pt>
                <c:pt idx="29">
                  <c:v>TD</c:v>
                </c:pt>
                <c:pt idx="30">
                  <c:v>VL</c:v>
                </c:pt>
                <c:pt idx="31">
                  <c:v>VC</c:v>
                </c:pt>
                <c:pt idx="32">
                  <c:v>VA</c:v>
                </c:pt>
                <c:pt idx="33">
                  <c:v>VV</c:v>
                </c:pt>
              </c:strCache>
            </c:strRef>
          </c:cat>
          <c:val>
            <c:numRef>
              <c:f>motiváció!$BA$2:$BA$35</c:f>
              <c:numCache>
                <c:formatCode>0.0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-1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-2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-1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74-4F07-A70D-E39CCB1A8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45408"/>
        <c:axId val="164151296"/>
      </c:barChart>
      <c:catAx>
        <c:axId val="1641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4151296"/>
        <c:crosses val="autoZero"/>
        <c:auto val="1"/>
        <c:lblAlgn val="ctr"/>
        <c:lblOffset val="100"/>
        <c:noMultiLvlLbl val="0"/>
      </c:catAx>
      <c:valAx>
        <c:axId val="1641512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6414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56109542435159"/>
          <c:y val="5.0847453385872363E-2"/>
          <c:w val="0.78300736826839523"/>
          <c:h val="0.5342963820985935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motiváció!$AT$39:$BA$39</c:f>
              <c:strCache>
                <c:ptCount val="8"/>
                <c:pt idx="0">
                  <c:v>társadalmi motívumok, értékek</c:v>
                </c:pt>
                <c:pt idx="1">
                  <c:v>továbbtanulás</c:v>
                </c:pt>
                <c:pt idx="2">
                  <c:v>tudás megszerzése</c:v>
                </c:pt>
                <c:pt idx="3">
                  <c:v>érdeklődés</c:v>
                </c:pt>
                <c:pt idx="4">
                  <c:v>siker</c:v>
                </c:pt>
                <c:pt idx="5">
                  <c:v>társak elismerése</c:v>
                </c:pt>
                <c:pt idx="6">
                  <c:v>tanár elismerése</c:v>
                </c:pt>
                <c:pt idx="7">
                  <c:v>szülők elismerése</c:v>
                </c:pt>
              </c:strCache>
            </c:strRef>
          </c:cat>
          <c:val>
            <c:numRef>
              <c:f>motiváció!$AT$40:$BA$40</c:f>
              <c:numCache>
                <c:formatCode>0.0</c:formatCode>
                <c:ptCount val="8"/>
                <c:pt idx="0">
                  <c:v>31.5</c:v>
                </c:pt>
                <c:pt idx="1">
                  <c:v>31.5</c:v>
                </c:pt>
                <c:pt idx="2">
                  <c:v>50</c:v>
                </c:pt>
                <c:pt idx="3">
                  <c:v>29.000000000000007</c:v>
                </c:pt>
                <c:pt idx="4">
                  <c:v>34.666666666666664</c:v>
                </c:pt>
                <c:pt idx="5">
                  <c:v>42.75</c:v>
                </c:pt>
                <c:pt idx="6">
                  <c:v>47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D-4871-840D-7C70497F3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477504"/>
        <c:axId val="197479040"/>
        <c:axId val="0"/>
      </c:bar3DChart>
      <c:catAx>
        <c:axId val="19747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479040"/>
        <c:crosses val="autoZero"/>
        <c:auto val="1"/>
        <c:lblAlgn val="ctr"/>
        <c:lblOffset val="100"/>
        <c:noMultiLvlLbl val="0"/>
      </c:catAx>
      <c:valAx>
        <c:axId val="19747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47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69850</xdr:colOff>
      <xdr:row>48</xdr:row>
      <xdr:rowOff>0</xdr:rowOff>
    </xdr:from>
    <xdr:to>
      <xdr:col>79</xdr:col>
      <xdr:colOff>38100</xdr:colOff>
      <xdr:row>69</xdr:row>
      <xdr:rowOff>6349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43</xdr:row>
      <xdr:rowOff>85724</xdr:rowOff>
    </xdr:from>
    <xdr:to>
      <xdr:col>44</xdr:col>
      <xdr:colOff>361949</xdr:colOff>
      <xdr:row>69</xdr:row>
      <xdr:rowOff>114300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4234</xdr:colOff>
      <xdr:row>17</xdr:row>
      <xdr:rowOff>177798</xdr:rowOff>
    </xdr:from>
    <xdr:to>
      <xdr:col>79</xdr:col>
      <xdr:colOff>186267</xdr:colOff>
      <xdr:row>37</xdr:row>
      <xdr:rowOff>126998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C41"/>
  <sheetViews>
    <sheetView tabSelected="1" topLeftCell="A45" zoomScale="75" zoomScaleNormal="75" workbookViewId="0">
      <selection activeCell="AB41" sqref="AB41"/>
    </sheetView>
  </sheetViews>
  <sheetFormatPr defaultColWidth="3.54296875" defaultRowHeight="14.5" x14ac:dyDescent="0.35"/>
  <cols>
    <col min="2" max="2" width="26.453125" customWidth="1"/>
    <col min="7" max="7" width="3.81640625" customWidth="1"/>
    <col min="45" max="45" width="16.08984375" customWidth="1"/>
    <col min="46" max="46" width="16.7265625" customWidth="1"/>
    <col min="47" max="48" width="16.453125" customWidth="1"/>
    <col min="49" max="49" width="15.54296875" customWidth="1"/>
    <col min="50" max="51" width="16.453125" customWidth="1"/>
    <col min="52" max="52" width="17.26953125" customWidth="1"/>
    <col min="53" max="53" width="14.54296875" customWidth="1"/>
    <col min="54" max="54" width="9.54296875" customWidth="1"/>
  </cols>
  <sheetData>
    <row r="1" spans="1:55" ht="29" x14ac:dyDescent="0.35">
      <c r="A1" s="3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4"/>
      <c r="X1" s="1" t="s">
        <v>2</v>
      </c>
      <c r="Y1" s="1" t="s">
        <v>3</v>
      </c>
      <c r="Z1" s="1" t="s">
        <v>4</v>
      </c>
      <c r="AA1" s="1" t="s">
        <v>5</v>
      </c>
      <c r="AB1" s="1" t="s">
        <v>6</v>
      </c>
      <c r="AC1" s="1" t="s">
        <v>7</v>
      </c>
      <c r="AD1" s="1" t="s">
        <v>8</v>
      </c>
      <c r="AE1" s="1" t="s">
        <v>9</v>
      </c>
      <c r="AF1" s="1" t="s">
        <v>10</v>
      </c>
      <c r="AG1" s="1" t="s">
        <v>11</v>
      </c>
      <c r="AH1" s="1" t="s">
        <v>12</v>
      </c>
      <c r="AI1" s="1" t="s">
        <v>13</v>
      </c>
      <c r="AJ1" s="1" t="s">
        <v>14</v>
      </c>
      <c r="AK1" s="1" t="s">
        <v>15</v>
      </c>
      <c r="AL1" s="1" t="s">
        <v>16</v>
      </c>
      <c r="AM1" s="1" t="s">
        <v>17</v>
      </c>
      <c r="AN1" s="1" t="s">
        <v>18</v>
      </c>
      <c r="AO1" s="1" t="s">
        <v>19</v>
      </c>
      <c r="AP1" s="1" t="s">
        <v>20</v>
      </c>
      <c r="AQ1" s="1" t="s">
        <v>21</v>
      </c>
      <c r="AR1" s="4"/>
      <c r="AS1" s="2" t="s">
        <v>1</v>
      </c>
      <c r="AT1" s="9" t="s">
        <v>22</v>
      </c>
      <c r="AU1" s="10" t="s">
        <v>23</v>
      </c>
      <c r="AV1" s="10" t="s">
        <v>24</v>
      </c>
      <c r="AW1" s="10" t="s">
        <v>25</v>
      </c>
      <c r="AX1" s="10" t="s">
        <v>26</v>
      </c>
      <c r="AY1" s="10" t="s">
        <v>27</v>
      </c>
      <c r="AZ1" s="10" t="s">
        <v>28</v>
      </c>
      <c r="BA1" s="10" t="s">
        <v>29</v>
      </c>
      <c r="BB1" s="10" t="s">
        <v>30</v>
      </c>
      <c r="BC1" s="12" t="s">
        <v>65</v>
      </c>
    </row>
    <row r="2" spans="1:55" x14ac:dyDescent="0.35">
      <c r="A2">
        <v>1</v>
      </c>
      <c r="C2" s="20">
        <v>4</v>
      </c>
      <c r="D2" s="20">
        <v>4</v>
      </c>
      <c r="E2" s="20">
        <v>3</v>
      </c>
      <c r="F2" s="20">
        <v>4</v>
      </c>
      <c r="G2" s="20">
        <v>5</v>
      </c>
      <c r="H2" s="20">
        <v>3</v>
      </c>
      <c r="I2" s="20">
        <v>4</v>
      </c>
      <c r="J2" s="20">
        <v>5</v>
      </c>
      <c r="K2" s="20">
        <v>4</v>
      </c>
      <c r="L2" s="20">
        <v>5</v>
      </c>
      <c r="M2" s="20">
        <v>5</v>
      </c>
      <c r="N2" s="20">
        <v>4</v>
      </c>
      <c r="O2" s="20">
        <v>3</v>
      </c>
      <c r="P2" s="20">
        <v>5</v>
      </c>
      <c r="Q2" s="20">
        <v>5</v>
      </c>
      <c r="R2" s="20">
        <v>5</v>
      </c>
      <c r="S2" s="20">
        <v>3</v>
      </c>
      <c r="T2" s="20">
        <v>5</v>
      </c>
      <c r="U2" s="20">
        <v>4</v>
      </c>
      <c r="V2" s="20">
        <v>3</v>
      </c>
      <c r="X2" s="22">
        <f t="shared" ref="X2:AQ2" si="0">C2-3</f>
        <v>1</v>
      </c>
      <c r="Y2" s="22">
        <f t="shared" si="0"/>
        <v>1</v>
      </c>
      <c r="Z2" s="22">
        <f t="shared" si="0"/>
        <v>0</v>
      </c>
      <c r="AA2" s="22">
        <f t="shared" si="0"/>
        <v>1</v>
      </c>
      <c r="AB2" s="22">
        <f t="shared" si="0"/>
        <v>2</v>
      </c>
      <c r="AC2" s="22">
        <f t="shared" si="0"/>
        <v>0</v>
      </c>
      <c r="AD2" s="22">
        <f t="shared" si="0"/>
        <v>1</v>
      </c>
      <c r="AE2" s="22">
        <f t="shared" si="0"/>
        <v>2</v>
      </c>
      <c r="AF2" s="22">
        <f t="shared" si="0"/>
        <v>1</v>
      </c>
      <c r="AG2" s="22">
        <f t="shared" si="0"/>
        <v>2</v>
      </c>
      <c r="AH2" s="22">
        <f t="shared" si="0"/>
        <v>2</v>
      </c>
      <c r="AI2" s="22">
        <f t="shared" si="0"/>
        <v>1</v>
      </c>
      <c r="AJ2" s="22">
        <f t="shared" si="0"/>
        <v>0</v>
      </c>
      <c r="AK2" s="22">
        <f t="shared" si="0"/>
        <v>2</v>
      </c>
      <c r="AL2" s="22">
        <f t="shared" si="0"/>
        <v>2</v>
      </c>
      <c r="AM2" s="22">
        <f t="shared" si="0"/>
        <v>2</v>
      </c>
      <c r="AN2" s="22">
        <f t="shared" si="0"/>
        <v>0</v>
      </c>
      <c r="AO2" s="22">
        <f t="shared" si="0"/>
        <v>2</v>
      </c>
      <c r="AP2" s="22">
        <f t="shared" si="0"/>
        <v>1</v>
      </c>
      <c r="AQ2" s="22">
        <f t="shared" si="0"/>
        <v>0</v>
      </c>
      <c r="AS2" s="6" t="s">
        <v>31</v>
      </c>
      <c r="AT2" s="5">
        <f t="shared" ref="AT2:AT35" si="1">AVERAGE(AB2,AC2)</f>
        <v>1</v>
      </c>
      <c r="AU2" s="5">
        <f t="shared" ref="AU2:AU35" si="2">AVERAGE(AB2,AC2)</f>
        <v>1</v>
      </c>
      <c r="AV2" s="5">
        <f t="shared" ref="AV2:AV35" si="3">AVERAGE(AF2,AG2)</f>
        <v>1.5</v>
      </c>
      <c r="AW2" s="5">
        <f t="shared" ref="AW2:AW35" si="4">AVERAGE(X2,Y2,Z2)</f>
        <v>0.66666666666666663</v>
      </c>
      <c r="AX2" s="5">
        <f t="shared" ref="AX2:AX35" si="5">AVERAGE(AL2,AM2,AQ2)</f>
        <v>1.3333333333333333</v>
      </c>
      <c r="AY2" s="5">
        <f t="shared" ref="AY2:AY35" si="6">AVERAGE(AH2,AI2,AJ2,AK2)</f>
        <v>1.25</v>
      </c>
      <c r="AZ2" s="5">
        <f t="shared" ref="AZ2:AZ35" si="7">AVERAGE(AO2)</f>
        <v>2</v>
      </c>
      <c r="BA2" s="5">
        <f t="shared" ref="BA2:BA35" si="8">AVERAGE(AP2)</f>
        <v>1</v>
      </c>
      <c r="BB2" s="5">
        <f t="shared" ref="BB2:BB35" si="9">AVERAGE(X2:AQ2)</f>
        <v>1.1499999999999999</v>
      </c>
    </row>
    <row r="3" spans="1:55" x14ac:dyDescent="0.35">
      <c r="A3">
        <v>2</v>
      </c>
      <c r="C3" s="20">
        <v>5</v>
      </c>
      <c r="D3" s="20">
        <v>4</v>
      </c>
      <c r="E3" s="20">
        <v>4</v>
      </c>
      <c r="F3" s="20">
        <v>5</v>
      </c>
      <c r="G3" s="20">
        <v>5</v>
      </c>
      <c r="H3" s="20">
        <v>4</v>
      </c>
      <c r="I3" s="20">
        <v>5</v>
      </c>
      <c r="J3" s="20">
        <v>5</v>
      </c>
      <c r="K3" s="20">
        <v>5</v>
      </c>
      <c r="L3" s="20">
        <v>5</v>
      </c>
      <c r="M3" s="20">
        <v>5</v>
      </c>
      <c r="N3" s="20">
        <v>4</v>
      </c>
      <c r="O3" s="20">
        <v>5</v>
      </c>
      <c r="P3" s="20">
        <v>5</v>
      </c>
      <c r="Q3" s="20">
        <v>5</v>
      </c>
      <c r="R3" s="20">
        <v>5</v>
      </c>
      <c r="S3" s="20">
        <v>5</v>
      </c>
      <c r="T3" s="20">
        <v>5</v>
      </c>
      <c r="U3" s="20">
        <v>5</v>
      </c>
      <c r="V3" s="20">
        <v>3</v>
      </c>
      <c r="X3" s="22">
        <f t="shared" ref="X3:X35" si="10">C3-3</f>
        <v>2</v>
      </c>
      <c r="Y3" s="22">
        <f t="shared" ref="Y3:Y35" si="11">D3-3</f>
        <v>1</v>
      </c>
      <c r="Z3" s="22">
        <f t="shared" ref="Z3:Z35" si="12">E3-3</f>
        <v>1</v>
      </c>
      <c r="AA3" s="22">
        <f t="shared" ref="AA3:AA35" si="13">F3-3</f>
        <v>2</v>
      </c>
      <c r="AB3" s="22">
        <f t="shared" ref="AB3:AB35" si="14">G3-3</f>
        <v>2</v>
      </c>
      <c r="AC3" s="22">
        <f t="shared" ref="AC3:AC35" si="15">H3-3</f>
        <v>1</v>
      </c>
      <c r="AD3" s="22">
        <f t="shared" ref="AD3:AD35" si="16">I3-3</f>
        <v>2</v>
      </c>
      <c r="AE3" s="22">
        <f t="shared" ref="AE3:AE35" si="17">J3-3</f>
        <v>2</v>
      </c>
      <c r="AF3" s="22">
        <f t="shared" ref="AF3:AF35" si="18">K3-3</f>
        <v>2</v>
      </c>
      <c r="AG3" s="22">
        <f t="shared" ref="AG3:AG35" si="19">L3-3</f>
        <v>2</v>
      </c>
      <c r="AH3" s="22">
        <f t="shared" ref="AH3:AH15" si="20">M3-3</f>
        <v>2</v>
      </c>
      <c r="AI3" s="22">
        <f t="shared" ref="AI3:AI15" si="21">N3-3</f>
        <v>1</v>
      </c>
      <c r="AJ3" s="22">
        <f t="shared" ref="AJ3:AJ15" si="22">O3-3</f>
        <v>2</v>
      </c>
      <c r="AK3" s="22">
        <f t="shared" ref="AK3:AK15" si="23">P3-3</f>
        <v>2</v>
      </c>
      <c r="AL3" s="22">
        <f t="shared" ref="AL3:AL15" si="24">Q3-3</f>
        <v>2</v>
      </c>
      <c r="AM3" s="22">
        <f t="shared" ref="AM3:AM15" si="25">R3-3</f>
        <v>2</v>
      </c>
      <c r="AN3" s="22">
        <f t="shared" ref="AN3:AN15" si="26">S3-3</f>
        <v>2</v>
      </c>
      <c r="AO3" s="22">
        <f t="shared" ref="AO3:AO15" si="27">T3-3</f>
        <v>2</v>
      </c>
      <c r="AP3" s="22">
        <f t="shared" ref="AP3:AP15" si="28">U3-3</f>
        <v>2</v>
      </c>
      <c r="AQ3" s="22">
        <f t="shared" ref="AQ3:AQ15" si="29">V3-3</f>
        <v>0</v>
      </c>
      <c r="AS3" s="8" t="s">
        <v>32</v>
      </c>
      <c r="AT3" s="5">
        <f t="shared" si="1"/>
        <v>1.5</v>
      </c>
      <c r="AU3" s="5">
        <f t="shared" si="2"/>
        <v>1.5</v>
      </c>
      <c r="AV3" s="5">
        <f t="shared" si="3"/>
        <v>2</v>
      </c>
      <c r="AW3" s="5">
        <f t="shared" si="4"/>
        <v>1.3333333333333333</v>
      </c>
      <c r="AX3" s="5">
        <f t="shared" si="5"/>
        <v>1.3333333333333333</v>
      </c>
      <c r="AY3" s="5">
        <f t="shared" si="6"/>
        <v>1.75</v>
      </c>
      <c r="AZ3" s="5">
        <f t="shared" si="7"/>
        <v>2</v>
      </c>
      <c r="BA3" s="5">
        <f t="shared" si="8"/>
        <v>2</v>
      </c>
      <c r="BB3" s="5">
        <f t="shared" si="9"/>
        <v>1.7</v>
      </c>
    </row>
    <row r="4" spans="1:55" x14ac:dyDescent="0.35">
      <c r="A4">
        <v>3</v>
      </c>
      <c r="C4" s="20">
        <v>4</v>
      </c>
      <c r="D4" s="20">
        <v>3</v>
      </c>
      <c r="E4" s="20">
        <v>3</v>
      </c>
      <c r="F4" s="20">
        <v>5</v>
      </c>
      <c r="G4" s="20">
        <v>4</v>
      </c>
      <c r="H4" s="20">
        <v>3</v>
      </c>
      <c r="I4" s="20">
        <v>4</v>
      </c>
      <c r="J4" s="20">
        <v>4</v>
      </c>
      <c r="K4" s="20">
        <v>3</v>
      </c>
      <c r="L4" s="20">
        <v>2</v>
      </c>
      <c r="M4" s="20">
        <v>3</v>
      </c>
      <c r="N4" s="20">
        <v>1</v>
      </c>
      <c r="O4" s="20">
        <v>5</v>
      </c>
      <c r="P4" s="20">
        <v>2</v>
      </c>
      <c r="Q4" s="20">
        <v>4</v>
      </c>
      <c r="R4" s="20">
        <v>3</v>
      </c>
      <c r="S4" s="20">
        <v>4</v>
      </c>
      <c r="T4" s="20">
        <v>3</v>
      </c>
      <c r="U4" s="20">
        <v>5</v>
      </c>
      <c r="V4" s="20">
        <v>1</v>
      </c>
      <c r="X4" s="22">
        <f t="shared" si="10"/>
        <v>1</v>
      </c>
      <c r="Y4" s="22">
        <f t="shared" si="11"/>
        <v>0</v>
      </c>
      <c r="Z4" s="22">
        <f t="shared" si="12"/>
        <v>0</v>
      </c>
      <c r="AA4" s="22">
        <f t="shared" si="13"/>
        <v>2</v>
      </c>
      <c r="AB4" s="22">
        <f t="shared" si="14"/>
        <v>1</v>
      </c>
      <c r="AC4" s="22">
        <f t="shared" si="15"/>
        <v>0</v>
      </c>
      <c r="AD4" s="22">
        <f t="shared" si="16"/>
        <v>1</v>
      </c>
      <c r="AE4" s="22">
        <f t="shared" si="17"/>
        <v>1</v>
      </c>
      <c r="AF4" s="22">
        <f t="shared" si="18"/>
        <v>0</v>
      </c>
      <c r="AG4" s="22">
        <f t="shared" si="19"/>
        <v>-1</v>
      </c>
      <c r="AH4" s="22">
        <f t="shared" si="20"/>
        <v>0</v>
      </c>
      <c r="AI4" s="22">
        <f t="shared" si="21"/>
        <v>-2</v>
      </c>
      <c r="AJ4" s="22">
        <f t="shared" si="22"/>
        <v>2</v>
      </c>
      <c r="AK4" s="22">
        <f t="shared" si="23"/>
        <v>-1</v>
      </c>
      <c r="AL4" s="22">
        <f t="shared" si="24"/>
        <v>1</v>
      </c>
      <c r="AM4" s="22">
        <f t="shared" si="25"/>
        <v>0</v>
      </c>
      <c r="AN4" s="22">
        <f t="shared" si="26"/>
        <v>1</v>
      </c>
      <c r="AO4" s="22">
        <f t="shared" si="27"/>
        <v>0</v>
      </c>
      <c r="AP4" s="22">
        <f t="shared" si="28"/>
        <v>2</v>
      </c>
      <c r="AQ4" s="22">
        <f t="shared" si="29"/>
        <v>-2</v>
      </c>
      <c r="AS4" s="7" t="s">
        <v>33</v>
      </c>
      <c r="AT4" s="5">
        <f t="shared" si="1"/>
        <v>0.5</v>
      </c>
      <c r="AU4" s="5">
        <f t="shared" si="2"/>
        <v>0.5</v>
      </c>
      <c r="AV4" s="5">
        <f t="shared" si="3"/>
        <v>-0.5</v>
      </c>
      <c r="AW4" s="5">
        <f t="shared" si="4"/>
        <v>0.33333333333333331</v>
      </c>
      <c r="AX4" s="5">
        <f t="shared" si="5"/>
        <v>-0.33333333333333331</v>
      </c>
      <c r="AY4" s="5">
        <f t="shared" si="6"/>
        <v>-0.25</v>
      </c>
      <c r="AZ4" s="5">
        <f t="shared" si="7"/>
        <v>0</v>
      </c>
      <c r="BA4" s="5">
        <f t="shared" si="8"/>
        <v>2</v>
      </c>
      <c r="BB4" s="5">
        <f t="shared" si="9"/>
        <v>0.3</v>
      </c>
    </row>
    <row r="5" spans="1:55" x14ac:dyDescent="0.35">
      <c r="A5">
        <v>4</v>
      </c>
      <c r="C5" s="20">
        <v>3</v>
      </c>
      <c r="D5" s="20">
        <v>3</v>
      </c>
      <c r="E5" s="20">
        <v>4</v>
      </c>
      <c r="F5" s="20">
        <v>5</v>
      </c>
      <c r="G5" s="20">
        <v>3</v>
      </c>
      <c r="H5" s="20">
        <v>3</v>
      </c>
      <c r="I5" s="20">
        <v>3</v>
      </c>
      <c r="J5" s="20">
        <v>5</v>
      </c>
      <c r="K5" s="20">
        <v>5</v>
      </c>
      <c r="L5" s="20">
        <v>5</v>
      </c>
      <c r="M5" s="20">
        <v>5</v>
      </c>
      <c r="N5" s="20">
        <v>5</v>
      </c>
      <c r="O5" s="20">
        <v>5</v>
      </c>
      <c r="P5" s="20">
        <v>5</v>
      </c>
      <c r="Q5" s="20">
        <v>5</v>
      </c>
      <c r="R5" s="20">
        <v>3</v>
      </c>
      <c r="S5" s="20">
        <v>5</v>
      </c>
      <c r="T5" s="20">
        <v>4</v>
      </c>
      <c r="U5" s="20">
        <v>4</v>
      </c>
      <c r="V5" s="20">
        <v>3</v>
      </c>
      <c r="X5" s="22">
        <f t="shared" si="10"/>
        <v>0</v>
      </c>
      <c r="Y5" s="22">
        <f t="shared" si="11"/>
        <v>0</v>
      </c>
      <c r="Z5" s="22">
        <f t="shared" si="12"/>
        <v>1</v>
      </c>
      <c r="AA5" s="22">
        <f t="shared" si="13"/>
        <v>2</v>
      </c>
      <c r="AB5" s="22">
        <f t="shared" si="14"/>
        <v>0</v>
      </c>
      <c r="AC5" s="22">
        <f t="shared" si="15"/>
        <v>0</v>
      </c>
      <c r="AD5" s="22">
        <f t="shared" si="16"/>
        <v>0</v>
      </c>
      <c r="AE5" s="22">
        <f t="shared" si="17"/>
        <v>2</v>
      </c>
      <c r="AF5" s="22">
        <f t="shared" si="18"/>
        <v>2</v>
      </c>
      <c r="AG5" s="22">
        <f t="shared" si="19"/>
        <v>2</v>
      </c>
      <c r="AH5" s="22">
        <f t="shared" si="20"/>
        <v>2</v>
      </c>
      <c r="AI5" s="22">
        <f t="shared" si="21"/>
        <v>2</v>
      </c>
      <c r="AJ5" s="22">
        <f t="shared" si="22"/>
        <v>2</v>
      </c>
      <c r="AK5" s="22">
        <f t="shared" si="23"/>
        <v>2</v>
      </c>
      <c r="AL5" s="22">
        <f t="shared" si="24"/>
        <v>2</v>
      </c>
      <c r="AM5" s="22">
        <f t="shared" si="25"/>
        <v>0</v>
      </c>
      <c r="AN5" s="22">
        <f t="shared" si="26"/>
        <v>2</v>
      </c>
      <c r="AO5" s="22">
        <f t="shared" si="27"/>
        <v>1</v>
      </c>
      <c r="AP5" s="22">
        <f t="shared" si="28"/>
        <v>1</v>
      </c>
      <c r="AQ5" s="22">
        <f t="shared" si="29"/>
        <v>0</v>
      </c>
      <c r="AS5" t="s">
        <v>34</v>
      </c>
      <c r="AT5" s="5">
        <f t="shared" si="1"/>
        <v>0</v>
      </c>
      <c r="AU5" s="5">
        <f t="shared" si="2"/>
        <v>0</v>
      </c>
      <c r="AV5" s="5">
        <f t="shared" si="3"/>
        <v>2</v>
      </c>
      <c r="AW5" s="5">
        <f t="shared" si="4"/>
        <v>0.33333333333333331</v>
      </c>
      <c r="AX5" s="5">
        <f t="shared" si="5"/>
        <v>0.66666666666666663</v>
      </c>
      <c r="AY5" s="5">
        <f t="shared" si="6"/>
        <v>2</v>
      </c>
      <c r="AZ5" s="5">
        <f t="shared" si="7"/>
        <v>1</v>
      </c>
      <c r="BA5" s="5">
        <f t="shared" si="8"/>
        <v>1</v>
      </c>
      <c r="BB5" s="5">
        <f t="shared" si="9"/>
        <v>1.1499999999999999</v>
      </c>
    </row>
    <row r="6" spans="1:55" x14ac:dyDescent="0.35">
      <c r="A6">
        <v>5</v>
      </c>
      <c r="C6" s="20">
        <v>4</v>
      </c>
      <c r="D6" s="20">
        <v>4</v>
      </c>
      <c r="E6" s="20">
        <v>3</v>
      </c>
      <c r="F6" s="20">
        <v>5</v>
      </c>
      <c r="G6" s="20">
        <v>4</v>
      </c>
      <c r="H6" s="20">
        <v>2</v>
      </c>
      <c r="I6" s="20">
        <v>4</v>
      </c>
      <c r="J6" s="20">
        <v>3</v>
      </c>
      <c r="K6" s="20">
        <v>4</v>
      </c>
      <c r="L6" s="20">
        <v>4</v>
      </c>
      <c r="M6" s="20">
        <v>4</v>
      </c>
      <c r="N6" s="20">
        <v>2</v>
      </c>
      <c r="O6" s="20">
        <v>3</v>
      </c>
      <c r="P6" s="20">
        <v>3</v>
      </c>
      <c r="Q6" s="20">
        <v>4</v>
      </c>
      <c r="R6" s="20">
        <v>3</v>
      </c>
      <c r="S6" s="20">
        <v>3</v>
      </c>
      <c r="T6" s="20">
        <v>3</v>
      </c>
      <c r="U6" s="20">
        <v>4</v>
      </c>
      <c r="V6" s="20">
        <v>2</v>
      </c>
      <c r="X6" s="22">
        <f t="shared" si="10"/>
        <v>1</v>
      </c>
      <c r="Y6" s="22">
        <f t="shared" si="11"/>
        <v>1</v>
      </c>
      <c r="Z6" s="22">
        <f t="shared" si="12"/>
        <v>0</v>
      </c>
      <c r="AA6" s="22">
        <f t="shared" si="13"/>
        <v>2</v>
      </c>
      <c r="AB6" s="22">
        <f t="shared" si="14"/>
        <v>1</v>
      </c>
      <c r="AC6" s="22">
        <f t="shared" si="15"/>
        <v>-1</v>
      </c>
      <c r="AD6" s="22">
        <f t="shared" si="16"/>
        <v>1</v>
      </c>
      <c r="AE6" s="22">
        <f t="shared" si="17"/>
        <v>0</v>
      </c>
      <c r="AF6" s="22">
        <f t="shared" si="18"/>
        <v>1</v>
      </c>
      <c r="AG6" s="22">
        <f t="shared" si="19"/>
        <v>1</v>
      </c>
      <c r="AH6" s="22">
        <f t="shared" si="20"/>
        <v>1</v>
      </c>
      <c r="AI6" s="22">
        <f t="shared" si="21"/>
        <v>-1</v>
      </c>
      <c r="AJ6" s="22">
        <f t="shared" si="22"/>
        <v>0</v>
      </c>
      <c r="AK6" s="22">
        <f t="shared" si="23"/>
        <v>0</v>
      </c>
      <c r="AL6" s="22">
        <f t="shared" si="24"/>
        <v>1</v>
      </c>
      <c r="AM6" s="22">
        <f t="shared" si="25"/>
        <v>0</v>
      </c>
      <c r="AN6" s="22">
        <f t="shared" si="26"/>
        <v>0</v>
      </c>
      <c r="AO6" s="22">
        <f t="shared" si="27"/>
        <v>0</v>
      </c>
      <c r="AP6" s="22">
        <f t="shared" si="28"/>
        <v>1</v>
      </c>
      <c r="AQ6" s="22">
        <f t="shared" si="29"/>
        <v>-1</v>
      </c>
      <c r="AS6" s="7" t="s">
        <v>60</v>
      </c>
      <c r="AT6" s="5">
        <f t="shared" si="1"/>
        <v>0</v>
      </c>
      <c r="AU6" s="5">
        <f t="shared" si="2"/>
        <v>0</v>
      </c>
      <c r="AV6" s="5">
        <f t="shared" si="3"/>
        <v>1</v>
      </c>
      <c r="AW6" s="5">
        <f t="shared" si="4"/>
        <v>0.66666666666666663</v>
      </c>
      <c r="AX6" s="5">
        <f t="shared" si="5"/>
        <v>0</v>
      </c>
      <c r="AY6" s="5">
        <f t="shared" si="6"/>
        <v>0</v>
      </c>
      <c r="AZ6" s="5">
        <f t="shared" si="7"/>
        <v>0</v>
      </c>
      <c r="BA6" s="5">
        <f t="shared" si="8"/>
        <v>1</v>
      </c>
      <c r="BB6" s="5">
        <f t="shared" si="9"/>
        <v>0.4</v>
      </c>
    </row>
    <row r="7" spans="1:55" x14ac:dyDescent="0.35">
      <c r="A7">
        <v>6</v>
      </c>
      <c r="C7" s="20">
        <v>4</v>
      </c>
      <c r="D7" s="20">
        <v>5</v>
      </c>
      <c r="E7" s="20">
        <v>3</v>
      </c>
      <c r="F7" s="20">
        <v>5</v>
      </c>
      <c r="G7" s="20">
        <v>5</v>
      </c>
      <c r="H7" s="20">
        <v>4</v>
      </c>
      <c r="I7" s="20">
        <v>5</v>
      </c>
      <c r="J7" s="20">
        <v>5</v>
      </c>
      <c r="K7" s="20">
        <v>5</v>
      </c>
      <c r="L7" s="20">
        <v>4</v>
      </c>
      <c r="M7" s="20">
        <v>4</v>
      </c>
      <c r="N7" s="20">
        <v>3</v>
      </c>
      <c r="O7" s="20">
        <v>4</v>
      </c>
      <c r="P7" s="20">
        <v>3</v>
      </c>
      <c r="Q7" s="20">
        <v>5</v>
      </c>
      <c r="R7" s="20">
        <v>5</v>
      </c>
      <c r="S7" s="20">
        <v>5</v>
      </c>
      <c r="T7" s="20">
        <v>4</v>
      </c>
      <c r="U7" s="20">
        <v>5</v>
      </c>
      <c r="V7" s="20">
        <v>3</v>
      </c>
      <c r="X7" s="22">
        <f t="shared" si="10"/>
        <v>1</v>
      </c>
      <c r="Y7" s="22">
        <f t="shared" si="11"/>
        <v>2</v>
      </c>
      <c r="Z7" s="22">
        <f t="shared" si="12"/>
        <v>0</v>
      </c>
      <c r="AA7" s="22">
        <f t="shared" si="13"/>
        <v>2</v>
      </c>
      <c r="AB7" s="22">
        <f t="shared" si="14"/>
        <v>2</v>
      </c>
      <c r="AC7" s="22">
        <f t="shared" si="15"/>
        <v>1</v>
      </c>
      <c r="AD7" s="22">
        <f t="shared" si="16"/>
        <v>2</v>
      </c>
      <c r="AE7" s="22">
        <f t="shared" si="17"/>
        <v>2</v>
      </c>
      <c r="AF7" s="22">
        <f t="shared" si="18"/>
        <v>2</v>
      </c>
      <c r="AG7" s="22">
        <f t="shared" si="19"/>
        <v>1</v>
      </c>
      <c r="AH7" s="22">
        <f t="shared" si="20"/>
        <v>1</v>
      </c>
      <c r="AI7" s="22">
        <f t="shared" si="21"/>
        <v>0</v>
      </c>
      <c r="AJ7" s="22">
        <f t="shared" si="22"/>
        <v>1</v>
      </c>
      <c r="AK7" s="22">
        <f t="shared" si="23"/>
        <v>0</v>
      </c>
      <c r="AL7" s="22">
        <f t="shared" si="24"/>
        <v>2</v>
      </c>
      <c r="AM7" s="22">
        <f t="shared" si="25"/>
        <v>2</v>
      </c>
      <c r="AN7" s="22">
        <f t="shared" si="26"/>
        <v>2</v>
      </c>
      <c r="AO7" s="22">
        <f t="shared" si="27"/>
        <v>1</v>
      </c>
      <c r="AP7" s="22">
        <f t="shared" si="28"/>
        <v>2</v>
      </c>
      <c r="AQ7" s="22">
        <f t="shared" si="29"/>
        <v>0</v>
      </c>
      <c r="AS7" s="6" t="s">
        <v>35</v>
      </c>
      <c r="AT7" s="5">
        <f t="shared" si="1"/>
        <v>1.5</v>
      </c>
      <c r="AU7" s="5">
        <f t="shared" si="2"/>
        <v>1.5</v>
      </c>
      <c r="AV7" s="5">
        <f t="shared" si="3"/>
        <v>1.5</v>
      </c>
      <c r="AW7" s="5">
        <f t="shared" si="4"/>
        <v>1</v>
      </c>
      <c r="AX7" s="5">
        <f t="shared" si="5"/>
        <v>1.3333333333333333</v>
      </c>
      <c r="AY7" s="5">
        <f t="shared" si="6"/>
        <v>0.5</v>
      </c>
      <c r="AZ7" s="5">
        <f t="shared" si="7"/>
        <v>1</v>
      </c>
      <c r="BA7" s="5">
        <f t="shared" si="8"/>
        <v>2</v>
      </c>
      <c r="BB7" s="5">
        <f t="shared" si="9"/>
        <v>1.3</v>
      </c>
    </row>
    <row r="8" spans="1:55" x14ac:dyDescent="0.35">
      <c r="A8">
        <v>7</v>
      </c>
      <c r="C8" s="20">
        <v>4</v>
      </c>
      <c r="D8" s="20">
        <v>3</v>
      </c>
      <c r="E8" s="20">
        <v>2</v>
      </c>
      <c r="F8" s="20">
        <v>4</v>
      </c>
      <c r="G8" s="20">
        <v>5</v>
      </c>
      <c r="H8" s="20">
        <v>3</v>
      </c>
      <c r="I8" s="20">
        <v>3</v>
      </c>
      <c r="J8" s="20">
        <v>5</v>
      </c>
      <c r="K8" s="20">
        <v>5</v>
      </c>
      <c r="L8" s="20">
        <v>5</v>
      </c>
      <c r="M8" s="20">
        <v>4</v>
      </c>
      <c r="N8" s="20">
        <v>4</v>
      </c>
      <c r="O8" s="20">
        <v>5</v>
      </c>
      <c r="P8" s="20">
        <v>4</v>
      </c>
      <c r="Q8" s="20">
        <v>4</v>
      </c>
      <c r="R8" s="20">
        <v>4</v>
      </c>
      <c r="S8" s="20">
        <v>4</v>
      </c>
      <c r="T8" s="20">
        <v>3</v>
      </c>
      <c r="U8" s="20">
        <v>3</v>
      </c>
      <c r="V8" s="20">
        <v>3</v>
      </c>
      <c r="X8" s="22">
        <f t="shared" si="10"/>
        <v>1</v>
      </c>
      <c r="Y8" s="22">
        <f t="shared" si="11"/>
        <v>0</v>
      </c>
      <c r="Z8" s="22">
        <f t="shared" si="12"/>
        <v>-1</v>
      </c>
      <c r="AA8" s="22">
        <f t="shared" si="13"/>
        <v>1</v>
      </c>
      <c r="AB8" s="22">
        <f t="shared" si="14"/>
        <v>2</v>
      </c>
      <c r="AC8" s="22">
        <f t="shared" si="15"/>
        <v>0</v>
      </c>
      <c r="AD8" s="22">
        <f t="shared" si="16"/>
        <v>0</v>
      </c>
      <c r="AE8" s="22">
        <f t="shared" si="17"/>
        <v>2</v>
      </c>
      <c r="AF8" s="22">
        <f t="shared" si="18"/>
        <v>2</v>
      </c>
      <c r="AG8" s="22">
        <f t="shared" si="19"/>
        <v>2</v>
      </c>
      <c r="AH8" s="22">
        <f t="shared" si="20"/>
        <v>1</v>
      </c>
      <c r="AI8" s="22">
        <f t="shared" si="21"/>
        <v>1</v>
      </c>
      <c r="AJ8" s="22">
        <f t="shared" si="22"/>
        <v>2</v>
      </c>
      <c r="AK8" s="22">
        <f t="shared" si="23"/>
        <v>1</v>
      </c>
      <c r="AL8" s="22">
        <f t="shared" si="24"/>
        <v>1</v>
      </c>
      <c r="AM8" s="22">
        <f t="shared" si="25"/>
        <v>1</v>
      </c>
      <c r="AN8" s="22">
        <f t="shared" si="26"/>
        <v>1</v>
      </c>
      <c r="AO8" s="22">
        <f t="shared" si="27"/>
        <v>0</v>
      </c>
      <c r="AP8" s="22">
        <f t="shared" si="28"/>
        <v>0</v>
      </c>
      <c r="AQ8" s="22">
        <f t="shared" si="29"/>
        <v>0</v>
      </c>
      <c r="AS8" s="6" t="s">
        <v>36</v>
      </c>
      <c r="AT8" s="5">
        <f t="shared" si="1"/>
        <v>1</v>
      </c>
      <c r="AU8" s="5">
        <f t="shared" si="2"/>
        <v>1</v>
      </c>
      <c r="AV8" s="5">
        <f t="shared" si="3"/>
        <v>2</v>
      </c>
      <c r="AW8" s="5">
        <f t="shared" si="4"/>
        <v>0</v>
      </c>
      <c r="AX8" s="5">
        <f t="shared" si="5"/>
        <v>0.66666666666666663</v>
      </c>
      <c r="AY8" s="5">
        <f t="shared" si="6"/>
        <v>1.25</v>
      </c>
      <c r="AZ8" s="5">
        <f t="shared" si="7"/>
        <v>0</v>
      </c>
      <c r="BA8" s="5">
        <f t="shared" si="8"/>
        <v>0</v>
      </c>
      <c r="BB8" s="5">
        <f t="shared" si="9"/>
        <v>0.85</v>
      </c>
    </row>
    <row r="9" spans="1:55" x14ac:dyDescent="0.35">
      <c r="A9">
        <v>8</v>
      </c>
      <c r="C9" s="20">
        <v>5</v>
      </c>
      <c r="D9" s="20">
        <v>4</v>
      </c>
      <c r="E9" s="20">
        <v>3</v>
      </c>
      <c r="F9" s="20">
        <v>4</v>
      </c>
      <c r="G9" s="20">
        <v>4</v>
      </c>
      <c r="H9" s="20">
        <v>4</v>
      </c>
      <c r="I9" s="20">
        <v>4</v>
      </c>
      <c r="J9" s="20">
        <v>4</v>
      </c>
      <c r="K9" s="20">
        <v>5</v>
      </c>
      <c r="L9" s="20">
        <v>5</v>
      </c>
      <c r="M9" s="20">
        <v>5</v>
      </c>
      <c r="N9" s="20">
        <v>3</v>
      </c>
      <c r="O9" s="20">
        <v>4</v>
      </c>
      <c r="P9" s="20">
        <v>3</v>
      </c>
      <c r="Q9" s="20">
        <v>5</v>
      </c>
      <c r="R9" s="20">
        <v>5</v>
      </c>
      <c r="S9" s="20">
        <v>3</v>
      </c>
      <c r="T9" s="20">
        <v>4</v>
      </c>
      <c r="U9" s="20">
        <v>5</v>
      </c>
      <c r="V9" s="20">
        <v>3</v>
      </c>
      <c r="X9" s="22">
        <f t="shared" si="10"/>
        <v>2</v>
      </c>
      <c r="Y9" s="22">
        <f t="shared" si="11"/>
        <v>1</v>
      </c>
      <c r="Z9" s="22">
        <f t="shared" si="12"/>
        <v>0</v>
      </c>
      <c r="AA9" s="22">
        <f t="shared" si="13"/>
        <v>1</v>
      </c>
      <c r="AB9" s="22">
        <f t="shared" si="14"/>
        <v>1</v>
      </c>
      <c r="AC9" s="22">
        <f t="shared" si="15"/>
        <v>1</v>
      </c>
      <c r="AD9" s="22">
        <f t="shared" si="16"/>
        <v>1</v>
      </c>
      <c r="AE9" s="22">
        <f t="shared" si="17"/>
        <v>1</v>
      </c>
      <c r="AF9" s="22">
        <f t="shared" si="18"/>
        <v>2</v>
      </c>
      <c r="AG9" s="22">
        <f t="shared" si="19"/>
        <v>2</v>
      </c>
      <c r="AH9" s="22">
        <f t="shared" si="20"/>
        <v>2</v>
      </c>
      <c r="AI9" s="22">
        <f t="shared" si="21"/>
        <v>0</v>
      </c>
      <c r="AJ9" s="22">
        <f t="shared" si="22"/>
        <v>1</v>
      </c>
      <c r="AK9" s="22">
        <f t="shared" si="23"/>
        <v>0</v>
      </c>
      <c r="AL9" s="22">
        <f t="shared" si="24"/>
        <v>2</v>
      </c>
      <c r="AM9" s="22">
        <f t="shared" si="25"/>
        <v>2</v>
      </c>
      <c r="AN9" s="22">
        <f t="shared" si="26"/>
        <v>0</v>
      </c>
      <c r="AO9" s="22">
        <f t="shared" si="27"/>
        <v>1</v>
      </c>
      <c r="AP9" s="22">
        <f t="shared" si="28"/>
        <v>2</v>
      </c>
      <c r="AQ9" s="22">
        <f t="shared" si="29"/>
        <v>0</v>
      </c>
      <c r="AS9" s="6" t="s">
        <v>37</v>
      </c>
      <c r="AT9" s="5">
        <f t="shared" si="1"/>
        <v>1</v>
      </c>
      <c r="AU9" s="5">
        <f t="shared" si="2"/>
        <v>1</v>
      </c>
      <c r="AV9" s="5">
        <f t="shared" si="3"/>
        <v>2</v>
      </c>
      <c r="AW9" s="5">
        <f t="shared" si="4"/>
        <v>1</v>
      </c>
      <c r="AX9" s="5">
        <f t="shared" si="5"/>
        <v>1.3333333333333333</v>
      </c>
      <c r="AY9" s="5">
        <f t="shared" si="6"/>
        <v>0.75</v>
      </c>
      <c r="AZ9" s="5">
        <f t="shared" si="7"/>
        <v>1</v>
      </c>
      <c r="BA9" s="5">
        <f t="shared" si="8"/>
        <v>2</v>
      </c>
      <c r="BB9" s="5">
        <f t="shared" si="9"/>
        <v>1.1000000000000001</v>
      </c>
    </row>
    <row r="10" spans="1:55" x14ac:dyDescent="0.35">
      <c r="A10">
        <v>9</v>
      </c>
      <c r="C10" s="20">
        <v>4</v>
      </c>
      <c r="D10" s="20">
        <v>5</v>
      </c>
      <c r="E10" s="20">
        <v>4</v>
      </c>
      <c r="F10" s="20">
        <v>5</v>
      </c>
      <c r="G10" s="20">
        <v>4</v>
      </c>
      <c r="H10" s="20">
        <v>3</v>
      </c>
      <c r="I10" s="20">
        <v>4</v>
      </c>
      <c r="J10" s="20">
        <v>5</v>
      </c>
      <c r="K10" s="20">
        <v>5</v>
      </c>
      <c r="L10" s="20">
        <v>3</v>
      </c>
      <c r="M10" s="20">
        <v>3</v>
      </c>
      <c r="N10" s="20">
        <v>3</v>
      </c>
      <c r="O10" s="20">
        <v>5</v>
      </c>
      <c r="P10" s="20">
        <v>4</v>
      </c>
      <c r="Q10" s="20">
        <v>5</v>
      </c>
      <c r="R10" s="20">
        <v>5</v>
      </c>
      <c r="S10" s="20">
        <v>3</v>
      </c>
      <c r="T10" s="20">
        <v>3</v>
      </c>
      <c r="U10" s="20">
        <v>2</v>
      </c>
      <c r="V10" s="20">
        <v>4</v>
      </c>
      <c r="X10" s="22">
        <f t="shared" si="10"/>
        <v>1</v>
      </c>
      <c r="Y10" s="22">
        <f t="shared" si="11"/>
        <v>2</v>
      </c>
      <c r="Z10" s="22">
        <f t="shared" si="12"/>
        <v>1</v>
      </c>
      <c r="AA10" s="22">
        <f t="shared" si="13"/>
        <v>2</v>
      </c>
      <c r="AB10" s="22">
        <f t="shared" si="14"/>
        <v>1</v>
      </c>
      <c r="AC10" s="22">
        <f t="shared" si="15"/>
        <v>0</v>
      </c>
      <c r="AD10" s="22">
        <f t="shared" si="16"/>
        <v>1</v>
      </c>
      <c r="AE10" s="22">
        <f t="shared" si="17"/>
        <v>2</v>
      </c>
      <c r="AF10" s="22">
        <f t="shared" si="18"/>
        <v>2</v>
      </c>
      <c r="AG10" s="22">
        <f t="shared" si="19"/>
        <v>0</v>
      </c>
      <c r="AH10" s="22">
        <f t="shared" si="20"/>
        <v>0</v>
      </c>
      <c r="AI10" s="22">
        <f t="shared" si="21"/>
        <v>0</v>
      </c>
      <c r="AJ10" s="22">
        <f t="shared" si="22"/>
        <v>2</v>
      </c>
      <c r="AK10" s="22">
        <f t="shared" si="23"/>
        <v>1</v>
      </c>
      <c r="AL10" s="22">
        <f t="shared" si="24"/>
        <v>2</v>
      </c>
      <c r="AM10" s="22">
        <f t="shared" si="25"/>
        <v>2</v>
      </c>
      <c r="AN10" s="22">
        <f t="shared" si="26"/>
        <v>0</v>
      </c>
      <c r="AO10" s="22">
        <f t="shared" si="27"/>
        <v>0</v>
      </c>
      <c r="AP10" s="22">
        <f t="shared" si="28"/>
        <v>-1</v>
      </c>
      <c r="AQ10" s="22">
        <f t="shared" si="29"/>
        <v>1</v>
      </c>
      <c r="AS10" s="6" t="s">
        <v>38</v>
      </c>
      <c r="AT10" s="5">
        <f t="shared" si="1"/>
        <v>0.5</v>
      </c>
      <c r="AU10" s="5">
        <f t="shared" si="2"/>
        <v>0.5</v>
      </c>
      <c r="AV10" s="5">
        <f t="shared" si="3"/>
        <v>1</v>
      </c>
      <c r="AW10" s="5">
        <f t="shared" si="4"/>
        <v>1.3333333333333333</v>
      </c>
      <c r="AX10" s="5">
        <f t="shared" si="5"/>
        <v>1.6666666666666667</v>
      </c>
      <c r="AY10" s="5">
        <f t="shared" si="6"/>
        <v>0.75</v>
      </c>
      <c r="AZ10" s="5">
        <f t="shared" si="7"/>
        <v>0</v>
      </c>
      <c r="BA10" s="5">
        <f t="shared" si="8"/>
        <v>-1</v>
      </c>
      <c r="BB10" s="5">
        <f t="shared" si="9"/>
        <v>0.95</v>
      </c>
    </row>
    <row r="11" spans="1:55" x14ac:dyDescent="0.35">
      <c r="A11">
        <v>10</v>
      </c>
      <c r="C11" s="20">
        <v>5</v>
      </c>
      <c r="D11" s="20">
        <v>4</v>
      </c>
      <c r="E11" s="20">
        <v>5</v>
      </c>
      <c r="F11" s="20">
        <v>5</v>
      </c>
      <c r="G11" s="20">
        <v>5</v>
      </c>
      <c r="H11" s="20">
        <v>5</v>
      </c>
      <c r="I11" s="20">
        <v>3</v>
      </c>
      <c r="J11" s="20">
        <v>5</v>
      </c>
      <c r="K11" s="20">
        <v>5</v>
      </c>
      <c r="L11" s="20">
        <v>5</v>
      </c>
      <c r="M11" s="20">
        <v>5</v>
      </c>
      <c r="N11" s="20">
        <v>5</v>
      </c>
      <c r="O11" s="20">
        <v>5</v>
      </c>
      <c r="P11" s="20">
        <v>5</v>
      </c>
      <c r="Q11" s="20">
        <v>5</v>
      </c>
      <c r="R11" s="20">
        <v>5</v>
      </c>
      <c r="S11" s="20">
        <v>5</v>
      </c>
      <c r="T11" s="20">
        <v>5</v>
      </c>
      <c r="U11" s="20">
        <v>3</v>
      </c>
      <c r="V11" s="20">
        <v>4</v>
      </c>
      <c r="X11" s="22">
        <f t="shared" si="10"/>
        <v>2</v>
      </c>
      <c r="Y11" s="22">
        <f t="shared" si="11"/>
        <v>1</v>
      </c>
      <c r="Z11" s="22">
        <f t="shared" si="12"/>
        <v>2</v>
      </c>
      <c r="AA11" s="22">
        <f t="shared" si="13"/>
        <v>2</v>
      </c>
      <c r="AB11" s="22">
        <f t="shared" si="14"/>
        <v>2</v>
      </c>
      <c r="AC11" s="22">
        <f t="shared" si="15"/>
        <v>2</v>
      </c>
      <c r="AD11" s="22">
        <f t="shared" si="16"/>
        <v>0</v>
      </c>
      <c r="AE11" s="22">
        <f t="shared" si="17"/>
        <v>2</v>
      </c>
      <c r="AF11" s="22">
        <f t="shared" si="18"/>
        <v>2</v>
      </c>
      <c r="AG11" s="22">
        <f t="shared" si="19"/>
        <v>2</v>
      </c>
      <c r="AH11" s="22">
        <f t="shared" si="20"/>
        <v>2</v>
      </c>
      <c r="AI11" s="22">
        <f t="shared" si="21"/>
        <v>2</v>
      </c>
      <c r="AJ11" s="22">
        <f t="shared" si="22"/>
        <v>2</v>
      </c>
      <c r="AK11" s="22">
        <f t="shared" si="23"/>
        <v>2</v>
      </c>
      <c r="AL11" s="22">
        <f t="shared" si="24"/>
        <v>2</v>
      </c>
      <c r="AM11" s="22">
        <f t="shared" si="25"/>
        <v>2</v>
      </c>
      <c r="AN11" s="22">
        <f t="shared" si="26"/>
        <v>2</v>
      </c>
      <c r="AO11" s="22">
        <f t="shared" si="27"/>
        <v>2</v>
      </c>
      <c r="AP11" s="22">
        <f t="shared" si="28"/>
        <v>0</v>
      </c>
      <c r="AQ11" s="22">
        <f t="shared" si="29"/>
        <v>1</v>
      </c>
      <c r="AS11" s="8" t="s">
        <v>39</v>
      </c>
      <c r="AT11" s="5">
        <f t="shared" si="1"/>
        <v>2</v>
      </c>
      <c r="AU11" s="5">
        <f t="shared" si="2"/>
        <v>2</v>
      </c>
      <c r="AV11" s="5">
        <f t="shared" si="3"/>
        <v>2</v>
      </c>
      <c r="AW11" s="5">
        <f t="shared" si="4"/>
        <v>1.6666666666666667</v>
      </c>
      <c r="AX11" s="5">
        <f t="shared" si="5"/>
        <v>1.6666666666666667</v>
      </c>
      <c r="AY11" s="5">
        <f t="shared" si="6"/>
        <v>2</v>
      </c>
      <c r="AZ11" s="5">
        <f t="shared" si="7"/>
        <v>2</v>
      </c>
      <c r="BA11" s="5">
        <f t="shared" si="8"/>
        <v>0</v>
      </c>
      <c r="BB11" s="5">
        <f t="shared" si="9"/>
        <v>1.7</v>
      </c>
    </row>
    <row r="12" spans="1:55" x14ac:dyDescent="0.35">
      <c r="A12">
        <v>11</v>
      </c>
      <c r="C12" s="20">
        <v>4</v>
      </c>
      <c r="D12" s="20">
        <v>4</v>
      </c>
      <c r="E12" s="20">
        <v>3</v>
      </c>
      <c r="F12" s="20">
        <v>5</v>
      </c>
      <c r="G12" s="20">
        <v>5</v>
      </c>
      <c r="H12" s="20">
        <v>4</v>
      </c>
      <c r="I12" s="20">
        <v>3</v>
      </c>
      <c r="J12" s="20">
        <v>5</v>
      </c>
      <c r="K12" s="20">
        <v>5</v>
      </c>
      <c r="L12" s="20">
        <v>4</v>
      </c>
      <c r="M12" s="20">
        <v>5</v>
      </c>
      <c r="N12" s="20">
        <v>5</v>
      </c>
      <c r="O12" s="20">
        <v>5</v>
      </c>
      <c r="P12" s="20">
        <v>5</v>
      </c>
      <c r="Q12" s="20">
        <v>4</v>
      </c>
      <c r="R12" s="20">
        <v>4</v>
      </c>
      <c r="S12" s="20">
        <v>5</v>
      </c>
      <c r="T12" s="20">
        <v>5</v>
      </c>
      <c r="U12" s="20">
        <v>5</v>
      </c>
      <c r="V12" s="20">
        <v>5</v>
      </c>
      <c r="X12" s="22">
        <f t="shared" si="10"/>
        <v>1</v>
      </c>
      <c r="Y12" s="22">
        <f t="shared" si="11"/>
        <v>1</v>
      </c>
      <c r="Z12" s="22">
        <f t="shared" si="12"/>
        <v>0</v>
      </c>
      <c r="AA12" s="22">
        <f t="shared" si="13"/>
        <v>2</v>
      </c>
      <c r="AB12" s="22">
        <f t="shared" si="14"/>
        <v>2</v>
      </c>
      <c r="AC12" s="22">
        <f t="shared" si="15"/>
        <v>1</v>
      </c>
      <c r="AD12" s="22">
        <f t="shared" si="16"/>
        <v>0</v>
      </c>
      <c r="AE12" s="22">
        <f t="shared" si="17"/>
        <v>2</v>
      </c>
      <c r="AF12" s="22">
        <f t="shared" si="18"/>
        <v>2</v>
      </c>
      <c r="AG12" s="22">
        <f t="shared" si="19"/>
        <v>1</v>
      </c>
      <c r="AH12" s="22">
        <f t="shared" si="20"/>
        <v>2</v>
      </c>
      <c r="AI12" s="22">
        <f t="shared" si="21"/>
        <v>2</v>
      </c>
      <c r="AJ12" s="22">
        <f t="shared" si="22"/>
        <v>2</v>
      </c>
      <c r="AK12" s="22">
        <f t="shared" si="23"/>
        <v>2</v>
      </c>
      <c r="AL12" s="22">
        <f t="shared" si="24"/>
        <v>1</v>
      </c>
      <c r="AM12" s="22">
        <f t="shared" si="25"/>
        <v>1</v>
      </c>
      <c r="AN12" s="22">
        <f t="shared" si="26"/>
        <v>2</v>
      </c>
      <c r="AO12" s="22">
        <f t="shared" si="27"/>
        <v>2</v>
      </c>
      <c r="AP12" s="22">
        <f t="shared" si="28"/>
        <v>2</v>
      </c>
      <c r="AQ12" s="22">
        <f t="shared" si="29"/>
        <v>2</v>
      </c>
      <c r="AS12" t="s">
        <v>63</v>
      </c>
      <c r="AT12" s="5">
        <f t="shared" si="1"/>
        <v>1.5</v>
      </c>
      <c r="AU12" s="5">
        <f t="shared" si="2"/>
        <v>1.5</v>
      </c>
      <c r="AV12" s="5">
        <f t="shared" si="3"/>
        <v>1.5</v>
      </c>
      <c r="AW12" s="5">
        <f t="shared" si="4"/>
        <v>0.66666666666666663</v>
      </c>
      <c r="AX12" s="5">
        <f t="shared" si="5"/>
        <v>1.3333333333333333</v>
      </c>
      <c r="AY12" s="5">
        <f t="shared" si="6"/>
        <v>2</v>
      </c>
      <c r="AZ12" s="5">
        <f t="shared" si="7"/>
        <v>2</v>
      </c>
      <c r="BA12" s="5">
        <f t="shared" si="8"/>
        <v>2</v>
      </c>
      <c r="BB12" s="5">
        <f t="shared" si="9"/>
        <v>1.5</v>
      </c>
    </row>
    <row r="13" spans="1:55" x14ac:dyDescent="0.35">
      <c r="A13">
        <v>12</v>
      </c>
      <c r="C13" s="20">
        <v>5</v>
      </c>
      <c r="D13" s="20">
        <v>4</v>
      </c>
      <c r="E13" s="20">
        <v>2</v>
      </c>
      <c r="F13" s="20">
        <v>5</v>
      </c>
      <c r="G13" s="20">
        <v>5</v>
      </c>
      <c r="H13" s="20">
        <v>5</v>
      </c>
      <c r="I13" s="20">
        <v>5</v>
      </c>
      <c r="J13" s="20">
        <v>5</v>
      </c>
      <c r="K13" s="20">
        <v>5</v>
      </c>
      <c r="L13" s="20">
        <v>4</v>
      </c>
      <c r="M13" s="20">
        <v>5</v>
      </c>
      <c r="N13" s="20">
        <v>4</v>
      </c>
      <c r="O13" s="20">
        <v>5</v>
      </c>
      <c r="P13" s="20">
        <v>5</v>
      </c>
      <c r="Q13" s="20">
        <v>5</v>
      </c>
      <c r="R13" s="20">
        <v>5</v>
      </c>
      <c r="S13" s="20">
        <v>5</v>
      </c>
      <c r="T13" s="20">
        <v>5</v>
      </c>
      <c r="U13" s="20">
        <v>5</v>
      </c>
      <c r="V13" s="20">
        <v>5</v>
      </c>
      <c r="X13" s="22">
        <f t="shared" si="10"/>
        <v>2</v>
      </c>
      <c r="Y13" s="22">
        <f t="shared" si="11"/>
        <v>1</v>
      </c>
      <c r="Z13" s="22">
        <f t="shared" si="12"/>
        <v>-1</v>
      </c>
      <c r="AA13" s="22">
        <f t="shared" si="13"/>
        <v>2</v>
      </c>
      <c r="AB13" s="22">
        <f t="shared" si="14"/>
        <v>2</v>
      </c>
      <c r="AC13" s="22">
        <f t="shared" si="15"/>
        <v>2</v>
      </c>
      <c r="AD13" s="22">
        <f t="shared" si="16"/>
        <v>2</v>
      </c>
      <c r="AE13" s="22">
        <f t="shared" si="17"/>
        <v>2</v>
      </c>
      <c r="AF13" s="22">
        <f t="shared" si="18"/>
        <v>2</v>
      </c>
      <c r="AG13" s="22">
        <f t="shared" si="19"/>
        <v>1</v>
      </c>
      <c r="AH13" s="22">
        <f t="shared" si="20"/>
        <v>2</v>
      </c>
      <c r="AI13" s="22">
        <f t="shared" si="21"/>
        <v>1</v>
      </c>
      <c r="AJ13" s="22">
        <f t="shared" si="22"/>
        <v>2</v>
      </c>
      <c r="AK13" s="22">
        <f t="shared" si="23"/>
        <v>2</v>
      </c>
      <c r="AL13" s="22">
        <f t="shared" si="24"/>
        <v>2</v>
      </c>
      <c r="AM13" s="22">
        <f t="shared" si="25"/>
        <v>2</v>
      </c>
      <c r="AN13" s="22">
        <f t="shared" si="26"/>
        <v>2</v>
      </c>
      <c r="AO13" s="22">
        <f t="shared" si="27"/>
        <v>2</v>
      </c>
      <c r="AP13" s="22">
        <f t="shared" si="28"/>
        <v>2</v>
      </c>
      <c r="AQ13" s="22">
        <f t="shared" si="29"/>
        <v>2</v>
      </c>
      <c r="AS13" s="6" t="s">
        <v>40</v>
      </c>
      <c r="AT13" s="5">
        <f t="shared" si="1"/>
        <v>2</v>
      </c>
      <c r="AU13" s="5">
        <f t="shared" si="2"/>
        <v>2</v>
      </c>
      <c r="AV13" s="5">
        <f t="shared" si="3"/>
        <v>1.5</v>
      </c>
      <c r="AW13" s="5">
        <f t="shared" si="4"/>
        <v>0.66666666666666663</v>
      </c>
      <c r="AX13" s="5">
        <f t="shared" si="5"/>
        <v>2</v>
      </c>
      <c r="AY13" s="5">
        <f t="shared" si="6"/>
        <v>1.75</v>
      </c>
      <c r="AZ13" s="5">
        <f t="shared" si="7"/>
        <v>2</v>
      </c>
      <c r="BA13" s="5">
        <f t="shared" si="8"/>
        <v>2</v>
      </c>
      <c r="BB13" s="5">
        <f t="shared" si="9"/>
        <v>1.7</v>
      </c>
    </row>
    <row r="14" spans="1:55" x14ac:dyDescent="0.35">
      <c r="A14">
        <v>13</v>
      </c>
      <c r="C14" s="20">
        <v>5</v>
      </c>
      <c r="D14" s="20">
        <v>5</v>
      </c>
      <c r="E14" s="20">
        <v>3</v>
      </c>
      <c r="F14" s="20">
        <v>5</v>
      </c>
      <c r="G14" s="20">
        <v>5</v>
      </c>
      <c r="H14" s="20">
        <v>3</v>
      </c>
      <c r="I14" s="20">
        <v>5</v>
      </c>
      <c r="J14" s="20">
        <v>5</v>
      </c>
      <c r="K14" s="20">
        <v>5</v>
      </c>
      <c r="L14" s="20">
        <v>5</v>
      </c>
      <c r="M14" s="20">
        <v>5</v>
      </c>
      <c r="N14" s="20">
        <v>3</v>
      </c>
      <c r="O14" s="20">
        <v>5</v>
      </c>
      <c r="P14" s="20">
        <v>3</v>
      </c>
      <c r="Q14" s="20">
        <v>5</v>
      </c>
      <c r="R14" s="20">
        <v>5</v>
      </c>
      <c r="S14" s="20">
        <v>5</v>
      </c>
      <c r="T14" s="20">
        <v>5</v>
      </c>
      <c r="U14" s="20">
        <v>5</v>
      </c>
      <c r="V14" s="20">
        <v>3</v>
      </c>
      <c r="X14" s="22">
        <f t="shared" si="10"/>
        <v>2</v>
      </c>
      <c r="Y14" s="22">
        <f t="shared" si="11"/>
        <v>2</v>
      </c>
      <c r="Z14" s="22">
        <f t="shared" si="12"/>
        <v>0</v>
      </c>
      <c r="AA14" s="22">
        <f t="shared" si="13"/>
        <v>2</v>
      </c>
      <c r="AB14" s="22">
        <f t="shared" si="14"/>
        <v>2</v>
      </c>
      <c r="AC14" s="22">
        <f t="shared" si="15"/>
        <v>0</v>
      </c>
      <c r="AD14" s="22">
        <f t="shared" si="16"/>
        <v>2</v>
      </c>
      <c r="AE14" s="22">
        <f t="shared" si="17"/>
        <v>2</v>
      </c>
      <c r="AF14" s="22">
        <f t="shared" si="18"/>
        <v>2</v>
      </c>
      <c r="AG14" s="22">
        <f t="shared" si="19"/>
        <v>2</v>
      </c>
      <c r="AH14" s="22">
        <f t="shared" si="20"/>
        <v>2</v>
      </c>
      <c r="AI14" s="22">
        <f t="shared" si="21"/>
        <v>0</v>
      </c>
      <c r="AJ14" s="22">
        <f t="shared" si="22"/>
        <v>2</v>
      </c>
      <c r="AK14" s="22">
        <f t="shared" si="23"/>
        <v>0</v>
      </c>
      <c r="AL14" s="22">
        <f t="shared" si="24"/>
        <v>2</v>
      </c>
      <c r="AM14" s="22">
        <f t="shared" si="25"/>
        <v>2</v>
      </c>
      <c r="AN14" s="22">
        <f t="shared" si="26"/>
        <v>2</v>
      </c>
      <c r="AO14" s="22">
        <f t="shared" si="27"/>
        <v>2</v>
      </c>
      <c r="AP14" s="22">
        <f t="shared" si="28"/>
        <v>2</v>
      </c>
      <c r="AQ14" s="22">
        <f t="shared" si="29"/>
        <v>0</v>
      </c>
      <c r="AS14" t="s">
        <v>41</v>
      </c>
      <c r="AT14" s="5">
        <f t="shared" si="1"/>
        <v>1</v>
      </c>
      <c r="AU14" s="5">
        <f t="shared" si="2"/>
        <v>1</v>
      </c>
      <c r="AV14" s="5">
        <f t="shared" si="3"/>
        <v>2</v>
      </c>
      <c r="AW14" s="5">
        <f t="shared" si="4"/>
        <v>1.3333333333333333</v>
      </c>
      <c r="AX14" s="5">
        <f t="shared" si="5"/>
        <v>1.3333333333333333</v>
      </c>
      <c r="AY14" s="5">
        <f t="shared" si="6"/>
        <v>1</v>
      </c>
      <c r="AZ14" s="5">
        <f t="shared" si="7"/>
        <v>2</v>
      </c>
      <c r="BA14" s="5">
        <f t="shared" si="8"/>
        <v>2</v>
      </c>
      <c r="BB14" s="5">
        <f t="shared" si="9"/>
        <v>1.5</v>
      </c>
    </row>
    <row r="15" spans="1:55" x14ac:dyDescent="0.35">
      <c r="A15">
        <v>14</v>
      </c>
      <c r="C15" s="20">
        <v>5</v>
      </c>
      <c r="D15" s="20">
        <v>4</v>
      </c>
      <c r="E15" s="20">
        <v>3</v>
      </c>
      <c r="F15" s="20">
        <v>5</v>
      </c>
      <c r="G15" s="20">
        <v>4</v>
      </c>
      <c r="H15" s="20">
        <v>1</v>
      </c>
      <c r="I15" s="20">
        <v>4</v>
      </c>
      <c r="J15" s="20">
        <v>5</v>
      </c>
      <c r="K15" s="20">
        <v>5</v>
      </c>
      <c r="L15" s="20">
        <v>5</v>
      </c>
      <c r="M15" s="20">
        <v>5</v>
      </c>
      <c r="N15" s="20">
        <v>4</v>
      </c>
      <c r="O15" s="20">
        <v>5</v>
      </c>
      <c r="P15" s="20">
        <v>5</v>
      </c>
      <c r="Q15" s="20">
        <v>5</v>
      </c>
      <c r="R15" s="20">
        <v>5</v>
      </c>
      <c r="S15" s="20">
        <v>5</v>
      </c>
      <c r="T15" s="20">
        <v>5</v>
      </c>
      <c r="U15" s="20">
        <v>5</v>
      </c>
      <c r="V15" s="20">
        <v>3</v>
      </c>
      <c r="X15" s="22">
        <f t="shared" si="10"/>
        <v>2</v>
      </c>
      <c r="Y15" s="22">
        <f t="shared" si="11"/>
        <v>1</v>
      </c>
      <c r="Z15" s="22">
        <f t="shared" si="12"/>
        <v>0</v>
      </c>
      <c r="AA15" s="22">
        <f t="shared" si="13"/>
        <v>2</v>
      </c>
      <c r="AB15" s="22">
        <f t="shared" si="14"/>
        <v>1</v>
      </c>
      <c r="AC15" s="22">
        <f t="shared" si="15"/>
        <v>-2</v>
      </c>
      <c r="AD15" s="22">
        <f t="shared" si="16"/>
        <v>1</v>
      </c>
      <c r="AE15" s="22">
        <f t="shared" si="17"/>
        <v>2</v>
      </c>
      <c r="AF15" s="22">
        <f t="shared" si="18"/>
        <v>2</v>
      </c>
      <c r="AG15" s="22">
        <f t="shared" si="19"/>
        <v>2</v>
      </c>
      <c r="AH15" s="22">
        <f t="shared" si="20"/>
        <v>2</v>
      </c>
      <c r="AI15" s="22">
        <f t="shared" si="21"/>
        <v>1</v>
      </c>
      <c r="AJ15" s="22">
        <f t="shared" si="22"/>
        <v>2</v>
      </c>
      <c r="AK15" s="22">
        <f t="shared" si="23"/>
        <v>2</v>
      </c>
      <c r="AL15" s="22">
        <f t="shared" si="24"/>
        <v>2</v>
      </c>
      <c r="AM15" s="22">
        <f t="shared" si="25"/>
        <v>2</v>
      </c>
      <c r="AN15" s="22">
        <f t="shared" si="26"/>
        <v>2</v>
      </c>
      <c r="AO15" s="22">
        <f t="shared" si="27"/>
        <v>2</v>
      </c>
      <c r="AP15" s="22">
        <f t="shared" si="28"/>
        <v>2</v>
      </c>
      <c r="AQ15" s="22">
        <f t="shared" si="29"/>
        <v>0</v>
      </c>
      <c r="AS15" s="6" t="s">
        <v>42</v>
      </c>
      <c r="AT15" s="5">
        <f t="shared" si="1"/>
        <v>-0.5</v>
      </c>
      <c r="AU15" s="5">
        <f t="shared" si="2"/>
        <v>-0.5</v>
      </c>
      <c r="AV15" s="5">
        <f t="shared" si="3"/>
        <v>2</v>
      </c>
      <c r="AW15" s="5">
        <f t="shared" si="4"/>
        <v>1</v>
      </c>
      <c r="AX15" s="5">
        <f t="shared" si="5"/>
        <v>1.3333333333333333</v>
      </c>
      <c r="AY15" s="5">
        <f t="shared" si="6"/>
        <v>1.75</v>
      </c>
      <c r="AZ15" s="5">
        <f t="shared" si="7"/>
        <v>2</v>
      </c>
      <c r="BA15" s="5">
        <f t="shared" si="8"/>
        <v>2</v>
      </c>
      <c r="BB15" s="5">
        <f t="shared" si="9"/>
        <v>1.4</v>
      </c>
    </row>
    <row r="16" spans="1:55" x14ac:dyDescent="0.35">
      <c r="A16">
        <v>15</v>
      </c>
      <c r="C16" s="20">
        <v>3</v>
      </c>
      <c r="D16" s="20">
        <v>4</v>
      </c>
      <c r="E16" s="20">
        <v>4</v>
      </c>
      <c r="F16" s="20">
        <v>5</v>
      </c>
      <c r="G16" s="20">
        <v>4</v>
      </c>
      <c r="H16" s="20">
        <v>4</v>
      </c>
      <c r="I16" s="20">
        <v>4</v>
      </c>
      <c r="J16" s="20">
        <v>5</v>
      </c>
      <c r="K16" s="20">
        <v>5</v>
      </c>
      <c r="L16" s="20">
        <v>5</v>
      </c>
      <c r="M16" s="20">
        <v>5</v>
      </c>
      <c r="N16" s="20">
        <v>4</v>
      </c>
      <c r="O16" s="20">
        <v>5</v>
      </c>
      <c r="P16" s="20">
        <v>5</v>
      </c>
      <c r="Q16" s="20">
        <v>4</v>
      </c>
      <c r="R16" s="20">
        <v>5</v>
      </c>
      <c r="S16" s="20">
        <v>5</v>
      </c>
      <c r="T16" s="20">
        <v>5</v>
      </c>
      <c r="U16" s="20">
        <v>5</v>
      </c>
      <c r="V16" s="20">
        <v>4</v>
      </c>
      <c r="X16" s="22">
        <f t="shared" si="10"/>
        <v>0</v>
      </c>
      <c r="Y16" s="22">
        <f t="shared" si="11"/>
        <v>1</v>
      </c>
      <c r="Z16" s="22">
        <f t="shared" si="12"/>
        <v>1</v>
      </c>
      <c r="AA16" s="22">
        <f t="shared" si="13"/>
        <v>2</v>
      </c>
      <c r="AB16" s="22">
        <f t="shared" si="14"/>
        <v>1</v>
      </c>
      <c r="AC16" s="22">
        <f t="shared" si="15"/>
        <v>1</v>
      </c>
      <c r="AD16" s="22">
        <f t="shared" si="16"/>
        <v>1</v>
      </c>
      <c r="AE16" s="22">
        <f t="shared" si="17"/>
        <v>2</v>
      </c>
      <c r="AF16" s="22">
        <f t="shared" ref="AF16:AF34" si="30">K16-3</f>
        <v>2</v>
      </c>
      <c r="AG16" s="22">
        <f t="shared" ref="AG16:AG34" si="31">L16-3</f>
        <v>2</v>
      </c>
      <c r="AH16" s="22">
        <f t="shared" ref="AH16:AH35" si="32">M16-3</f>
        <v>2</v>
      </c>
      <c r="AI16" s="22">
        <f t="shared" ref="AI16:AI35" si="33">N16-3</f>
        <v>1</v>
      </c>
      <c r="AJ16" s="22">
        <f t="shared" ref="AJ16:AJ35" si="34">O16-3</f>
        <v>2</v>
      </c>
      <c r="AK16" s="22">
        <f t="shared" ref="AK16:AK35" si="35">P16-3</f>
        <v>2</v>
      </c>
      <c r="AL16" s="22">
        <f t="shared" ref="AL16:AL35" si="36">Q16-3</f>
        <v>1</v>
      </c>
      <c r="AM16" s="22">
        <f t="shared" ref="AM16:AM35" si="37">R16-3</f>
        <v>2</v>
      </c>
      <c r="AN16" s="22">
        <f t="shared" ref="AN16:AN35" si="38">S16-3</f>
        <v>2</v>
      </c>
      <c r="AO16" s="22">
        <f t="shared" ref="AO16:AO35" si="39">T16-3</f>
        <v>2</v>
      </c>
      <c r="AP16" s="22">
        <f t="shared" ref="AP16:AP35" si="40">U16-3</f>
        <v>2</v>
      </c>
      <c r="AQ16" s="22">
        <f t="shared" ref="AQ16:AQ35" si="41">V16-3</f>
        <v>1</v>
      </c>
      <c r="AS16" s="6" t="s">
        <v>64</v>
      </c>
      <c r="AT16" s="5">
        <f t="shared" si="1"/>
        <v>1</v>
      </c>
      <c r="AU16" s="5">
        <f t="shared" si="2"/>
        <v>1</v>
      </c>
      <c r="AV16" s="5">
        <f t="shared" si="3"/>
        <v>2</v>
      </c>
      <c r="AW16" s="5">
        <f t="shared" si="4"/>
        <v>0.66666666666666663</v>
      </c>
      <c r="AX16" s="5">
        <f t="shared" si="5"/>
        <v>1.3333333333333333</v>
      </c>
      <c r="AY16" s="5">
        <f t="shared" si="6"/>
        <v>1.75</v>
      </c>
      <c r="AZ16" s="5">
        <f t="shared" si="7"/>
        <v>2</v>
      </c>
      <c r="BA16" s="5">
        <f t="shared" si="8"/>
        <v>2</v>
      </c>
      <c r="BB16" s="5">
        <f t="shared" si="9"/>
        <v>1.5</v>
      </c>
    </row>
    <row r="17" spans="1:54" x14ac:dyDescent="0.35">
      <c r="A17">
        <v>16</v>
      </c>
      <c r="C17" s="20">
        <v>4</v>
      </c>
      <c r="D17" s="20">
        <v>3</v>
      </c>
      <c r="E17" s="20">
        <v>3</v>
      </c>
      <c r="F17" s="20">
        <v>5</v>
      </c>
      <c r="G17" s="20">
        <v>4</v>
      </c>
      <c r="H17" s="20">
        <v>3</v>
      </c>
      <c r="I17" s="20">
        <v>5</v>
      </c>
      <c r="J17" s="20">
        <v>4</v>
      </c>
      <c r="K17" s="20">
        <v>5</v>
      </c>
      <c r="L17" s="20">
        <v>4</v>
      </c>
      <c r="M17" s="20">
        <v>4</v>
      </c>
      <c r="N17" s="20">
        <v>3</v>
      </c>
      <c r="O17" s="20">
        <v>4</v>
      </c>
      <c r="P17" s="20">
        <v>4</v>
      </c>
      <c r="Q17" s="20">
        <v>3</v>
      </c>
      <c r="R17" s="20">
        <v>4</v>
      </c>
      <c r="S17" s="20">
        <v>3</v>
      </c>
      <c r="T17" s="20">
        <v>4</v>
      </c>
      <c r="U17" s="20">
        <v>5</v>
      </c>
      <c r="V17" s="20">
        <v>3</v>
      </c>
      <c r="X17" s="22">
        <f t="shared" si="10"/>
        <v>1</v>
      </c>
      <c r="Y17" s="22">
        <f t="shared" si="11"/>
        <v>0</v>
      </c>
      <c r="Z17" s="22">
        <f t="shared" si="12"/>
        <v>0</v>
      </c>
      <c r="AA17" s="22">
        <f t="shared" si="13"/>
        <v>2</v>
      </c>
      <c r="AB17" s="22">
        <f t="shared" si="14"/>
        <v>1</v>
      </c>
      <c r="AC17" s="22">
        <f t="shared" si="15"/>
        <v>0</v>
      </c>
      <c r="AD17" s="22">
        <f t="shared" si="16"/>
        <v>2</v>
      </c>
      <c r="AE17" s="22">
        <f t="shared" si="17"/>
        <v>1</v>
      </c>
      <c r="AF17" s="22">
        <f t="shared" si="30"/>
        <v>2</v>
      </c>
      <c r="AG17" s="22">
        <f t="shared" si="31"/>
        <v>1</v>
      </c>
      <c r="AH17" s="22">
        <f t="shared" si="32"/>
        <v>1</v>
      </c>
      <c r="AI17" s="22">
        <f t="shared" si="33"/>
        <v>0</v>
      </c>
      <c r="AJ17" s="22">
        <f t="shared" si="34"/>
        <v>1</v>
      </c>
      <c r="AK17" s="22">
        <f t="shared" si="35"/>
        <v>1</v>
      </c>
      <c r="AL17" s="22">
        <f t="shared" si="36"/>
        <v>0</v>
      </c>
      <c r="AM17" s="22">
        <f t="shared" si="37"/>
        <v>1</v>
      </c>
      <c r="AN17" s="22">
        <f t="shared" si="38"/>
        <v>0</v>
      </c>
      <c r="AO17" s="22">
        <f t="shared" si="39"/>
        <v>1</v>
      </c>
      <c r="AP17" s="22">
        <f t="shared" si="40"/>
        <v>2</v>
      </c>
      <c r="AQ17" s="22">
        <f t="shared" si="41"/>
        <v>0</v>
      </c>
      <c r="AS17" s="6" t="s">
        <v>43</v>
      </c>
      <c r="AT17" s="5">
        <f t="shared" si="1"/>
        <v>0.5</v>
      </c>
      <c r="AU17" s="5">
        <f t="shared" si="2"/>
        <v>0.5</v>
      </c>
      <c r="AV17" s="5">
        <f t="shared" si="3"/>
        <v>1.5</v>
      </c>
      <c r="AW17" s="5">
        <f t="shared" si="4"/>
        <v>0.33333333333333331</v>
      </c>
      <c r="AX17" s="5">
        <f t="shared" si="5"/>
        <v>0.33333333333333331</v>
      </c>
      <c r="AY17" s="5">
        <f t="shared" si="6"/>
        <v>0.75</v>
      </c>
      <c r="AZ17" s="5">
        <f t="shared" si="7"/>
        <v>1</v>
      </c>
      <c r="BA17" s="5">
        <f t="shared" si="8"/>
        <v>2</v>
      </c>
      <c r="BB17" s="5">
        <f t="shared" si="9"/>
        <v>0.85</v>
      </c>
    </row>
    <row r="18" spans="1:54" x14ac:dyDescent="0.35">
      <c r="A18">
        <v>17</v>
      </c>
      <c r="C18" s="20">
        <v>5</v>
      </c>
      <c r="D18" s="20">
        <v>3</v>
      </c>
      <c r="E18" s="20">
        <v>2</v>
      </c>
      <c r="F18" s="20">
        <v>5</v>
      </c>
      <c r="G18" s="20">
        <v>5</v>
      </c>
      <c r="H18" s="20">
        <v>5</v>
      </c>
      <c r="I18" s="20">
        <v>5</v>
      </c>
      <c r="J18" s="20">
        <v>5</v>
      </c>
      <c r="K18" s="20">
        <v>5</v>
      </c>
      <c r="L18" s="20">
        <v>4</v>
      </c>
      <c r="M18" s="20">
        <v>5</v>
      </c>
      <c r="N18" s="20">
        <v>4</v>
      </c>
      <c r="O18" s="20">
        <v>5</v>
      </c>
      <c r="P18" s="20">
        <v>3</v>
      </c>
      <c r="Q18" s="20">
        <v>5</v>
      </c>
      <c r="R18" s="20">
        <v>5</v>
      </c>
      <c r="S18" s="20">
        <v>5</v>
      </c>
      <c r="T18" s="20">
        <v>5</v>
      </c>
      <c r="U18" s="20">
        <v>5</v>
      </c>
      <c r="V18" s="20">
        <v>2</v>
      </c>
      <c r="X18" s="22">
        <f t="shared" si="10"/>
        <v>2</v>
      </c>
      <c r="Y18" s="22">
        <f t="shared" si="11"/>
        <v>0</v>
      </c>
      <c r="Z18" s="22">
        <f t="shared" si="12"/>
        <v>-1</v>
      </c>
      <c r="AA18" s="22">
        <f t="shared" si="13"/>
        <v>2</v>
      </c>
      <c r="AB18" s="22">
        <f t="shared" si="14"/>
        <v>2</v>
      </c>
      <c r="AC18" s="22">
        <f t="shared" si="15"/>
        <v>2</v>
      </c>
      <c r="AD18" s="22">
        <f t="shared" si="16"/>
        <v>2</v>
      </c>
      <c r="AE18" s="22">
        <f t="shared" si="17"/>
        <v>2</v>
      </c>
      <c r="AF18" s="22">
        <f t="shared" si="30"/>
        <v>2</v>
      </c>
      <c r="AG18" s="22">
        <f t="shared" si="31"/>
        <v>1</v>
      </c>
      <c r="AH18" s="22">
        <f t="shared" si="32"/>
        <v>2</v>
      </c>
      <c r="AI18" s="22">
        <f t="shared" si="33"/>
        <v>1</v>
      </c>
      <c r="AJ18" s="22">
        <f t="shared" si="34"/>
        <v>2</v>
      </c>
      <c r="AK18" s="22">
        <f t="shared" si="35"/>
        <v>0</v>
      </c>
      <c r="AL18" s="22">
        <f t="shared" si="36"/>
        <v>2</v>
      </c>
      <c r="AM18" s="22">
        <f t="shared" si="37"/>
        <v>2</v>
      </c>
      <c r="AN18" s="22">
        <f t="shared" si="38"/>
        <v>2</v>
      </c>
      <c r="AO18" s="22">
        <f t="shared" si="39"/>
        <v>2</v>
      </c>
      <c r="AP18" s="22">
        <f t="shared" si="40"/>
        <v>2</v>
      </c>
      <c r="AQ18" s="22">
        <f t="shared" si="41"/>
        <v>-1</v>
      </c>
      <c r="AS18" s="6" t="s">
        <v>44</v>
      </c>
      <c r="AT18" s="5">
        <f t="shared" si="1"/>
        <v>2</v>
      </c>
      <c r="AU18" s="5">
        <f t="shared" si="2"/>
        <v>2</v>
      </c>
      <c r="AV18" s="5">
        <f t="shared" si="3"/>
        <v>1.5</v>
      </c>
      <c r="AW18" s="5">
        <f t="shared" si="4"/>
        <v>0.33333333333333331</v>
      </c>
      <c r="AX18" s="5">
        <f t="shared" si="5"/>
        <v>1</v>
      </c>
      <c r="AY18" s="5">
        <f t="shared" si="6"/>
        <v>1.25</v>
      </c>
      <c r="AZ18" s="5">
        <f t="shared" si="7"/>
        <v>2</v>
      </c>
      <c r="BA18" s="5">
        <f t="shared" si="8"/>
        <v>2</v>
      </c>
      <c r="BB18" s="5">
        <f t="shared" si="9"/>
        <v>1.4</v>
      </c>
    </row>
    <row r="19" spans="1:54" x14ac:dyDescent="0.35">
      <c r="A19">
        <v>18</v>
      </c>
      <c r="C19" s="20">
        <v>3</v>
      </c>
      <c r="D19" s="20">
        <v>4</v>
      </c>
      <c r="E19" s="20">
        <v>3</v>
      </c>
      <c r="F19" s="20">
        <v>5</v>
      </c>
      <c r="G19" s="20">
        <v>5</v>
      </c>
      <c r="H19" s="20">
        <v>3</v>
      </c>
      <c r="I19" s="20">
        <v>4</v>
      </c>
      <c r="J19" s="20">
        <v>5</v>
      </c>
      <c r="K19" s="20">
        <v>5</v>
      </c>
      <c r="L19" s="20">
        <v>5</v>
      </c>
      <c r="M19" s="20">
        <v>4</v>
      </c>
      <c r="N19" s="20">
        <v>4</v>
      </c>
      <c r="O19" s="20">
        <v>4</v>
      </c>
      <c r="P19" s="20">
        <v>5</v>
      </c>
      <c r="Q19" s="20">
        <v>4</v>
      </c>
      <c r="R19" s="20">
        <v>5</v>
      </c>
      <c r="S19" s="20">
        <v>5</v>
      </c>
      <c r="T19" s="20">
        <v>5</v>
      </c>
      <c r="U19" s="20">
        <v>5</v>
      </c>
      <c r="V19" s="20">
        <v>4</v>
      </c>
      <c r="X19" s="22">
        <f t="shared" si="10"/>
        <v>0</v>
      </c>
      <c r="Y19" s="22">
        <f t="shared" si="11"/>
        <v>1</v>
      </c>
      <c r="Z19" s="22">
        <f t="shared" si="12"/>
        <v>0</v>
      </c>
      <c r="AA19" s="22">
        <f t="shared" si="13"/>
        <v>2</v>
      </c>
      <c r="AB19" s="22">
        <f t="shared" si="14"/>
        <v>2</v>
      </c>
      <c r="AC19" s="22">
        <f t="shared" si="15"/>
        <v>0</v>
      </c>
      <c r="AD19" s="22">
        <f t="shared" si="16"/>
        <v>1</v>
      </c>
      <c r="AE19" s="22">
        <f t="shared" si="17"/>
        <v>2</v>
      </c>
      <c r="AF19" s="22">
        <f t="shared" si="30"/>
        <v>2</v>
      </c>
      <c r="AG19" s="22">
        <f t="shared" si="31"/>
        <v>2</v>
      </c>
      <c r="AH19" s="22">
        <f t="shared" si="32"/>
        <v>1</v>
      </c>
      <c r="AI19" s="22">
        <f t="shared" si="33"/>
        <v>1</v>
      </c>
      <c r="AJ19" s="22">
        <f t="shared" si="34"/>
        <v>1</v>
      </c>
      <c r="AK19" s="22">
        <f t="shared" si="35"/>
        <v>2</v>
      </c>
      <c r="AL19" s="22">
        <f t="shared" si="36"/>
        <v>1</v>
      </c>
      <c r="AM19" s="22">
        <f t="shared" si="37"/>
        <v>2</v>
      </c>
      <c r="AN19" s="22">
        <f t="shared" si="38"/>
        <v>2</v>
      </c>
      <c r="AO19" s="22">
        <f t="shared" si="39"/>
        <v>2</v>
      </c>
      <c r="AP19" s="22">
        <f t="shared" si="40"/>
        <v>2</v>
      </c>
      <c r="AQ19" s="22">
        <f t="shared" si="41"/>
        <v>1</v>
      </c>
      <c r="AS19" s="6" t="s">
        <v>45</v>
      </c>
      <c r="AT19" s="5">
        <f t="shared" si="1"/>
        <v>1</v>
      </c>
      <c r="AU19" s="5">
        <f t="shared" si="2"/>
        <v>1</v>
      </c>
      <c r="AV19" s="5">
        <f t="shared" si="3"/>
        <v>2</v>
      </c>
      <c r="AW19" s="5">
        <f t="shared" si="4"/>
        <v>0.33333333333333331</v>
      </c>
      <c r="AX19" s="5">
        <f t="shared" si="5"/>
        <v>1.3333333333333333</v>
      </c>
      <c r="AY19" s="5">
        <f t="shared" si="6"/>
        <v>1.25</v>
      </c>
      <c r="AZ19" s="5">
        <f t="shared" si="7"/>
        <v>2</v>
      </c>
      <c r="BA19" s="5">
        <f t="shared" si="8"/>
        <v>2</v>
      </c>
      <c r="BB19" s="5">
        <f t="shared" si="9"/>
        <v>1.35</v>
      </c>
    </row>
    <row r="20" spans="1:54" x14ac:dyDescent="0.35">
      <c r="A20">
        <v>19</v>
      </c>
      <c r="C20" s="20">
        <v>3</v>
      </c>
      <c r="D20" s="20">
        <v>4</v>
      </c>
      <c r="E20" s="20">
        <v>3</v>
      </c>
      <c r="F20" s="20">
        <v>2</v>
      </c>
      <c r="G20" s="20">
        <v>2</v>
      </c>
      <c r="H20" s="20">
        <v>3</v>
      </c>
      <c r="I20" s="20">
        <v>5</v>
      </c>
      <c r="J20" s="20">
        <v>5</v>
      </c>
      <c r="K20" s="20">
        <v>4</v>
      </c>
      <c r="L20" s="20">
        <v>1</v>
      </c>
      <c r="M20" s="20">
        <v>4</v>
      </c>
      <c r="N20" s="20">
        <v>4</v>
      </c>
      <c r="O20" s="20">
        <v>2</v>
      </c>
      <c r="P20" s="20">
        <v>5</v>
      </c>
      <c r="Q20" s="20">
        <v>3</v>
      </c>
      <c r="R20" s="20">
        <v>2</v>
      </c>
      <c r="S20" s="20">
        <v>2</v>
      </c>
      <c r="T20" s="20">
        <v>4</v>
      </c>
      <c r="U20" s="20">
        <v>1</v>
      </c>
      <c r="V20" s="20">
        <v>1</v>
      </c>
      <c r="X20" s="22">
        <f t="shared" si="10"/>
        <v>0</v>
      </c>
      <c r="Y20" s="22">
        <f t="shared" si="11"/>
        <v>1</v>
      </c>
      <c r="Z20" s="22">
        <f t="shared" si="12"/>
        <v>0</v>
      </c>
      <c r="AA20" s="22">
        <f t="shared" si="13"/>
        <v>-1</v>
      </c>
      <c r="AB20" s="22">
        <f t="shared" si="14"/>
        <v>-1</v>
      </c>
      <c r="AC20" s="22">
        <f t="shared" si="15"/>
        <v>0</v>
      </c>
      <c r="AD20" s="22">
        <f t="shared" si="16"/>
        <v>2</v>
      </c>
      <c r="AE20" s="22">
        <f t="shared" si="17"/>
        <v>2</v>
      </c>
      <c r="AF20" s="22">
        <f t="shared" si="30"/>
        <v>1</v>
      </c>
      <c r="AG20" s="22">
        <f t="shared" si="31"/>
        <v>-2</v>
      </c>
      <c r="AH20" s="22">
        <f t="shared" si="32"/>
        <v>1</v>
      </c>
      <c r="AI20" s="22">
        <f t="shared" si="33"/>
        <v>1</v>
      </c>
      <c r="AJ20" s="22">
        <f t="shared" si="34"/>
        <v>-1</v>
      </c>
      <c r="AK20" s="22">
        <f t="shared" si="35"/>
        <v>2</v>
      </c>
      <c r="AL20" s="22">
        <f t="shared" si="36"/>
        <v>0</v>
      </c>
      <c r="AM20" s="22">
        <f t="shared" si="37"/>
        <v>-1</v>
      </c>
      <c r="AN20" s="22">
        <f t="shared" si="38"/>
        <v>-1</v>
      </c>
      <c r="AO20" s="22">
        <f t="shared" si="39"/>
        <v>1</v>
      </c>
      <c r="AP20" s="22">
        <f t="shared" si="40"/>
        <v>-2</v>
      </c>
      <c r="AQ20" s="22">
        <f t="shared" si="41"/>
        <v>-2</v>
      </c>
      <c r="AS20" s="7" t="s">
        <v>46</v>
      </c>
      <c r="AT20" s="5">
        <f t="shared" si="1"/>
        <v>-0.5</v>
      </c>
      <c r="AU20" s="5">
        <f t="shared" si="2"/>
        <v>-0.5</v>
      </c>
      <c r="AV20" s="5">
        <f t="shared" si="3"/>
        <v>-0.5</v>
      </c>
      <c r="AW20" s="5">
        <f t="shared" si="4"/>
        <v>0.33333333333333331</v>
      </c>
      <c r="AX20" s="5">
        <f t="shared" si="5"/>
        <v>-1</v>
      </c>
      <c r="AY20" s="5">
        <f t="shared" si="6"/>
        <v>0.75</v>
      </c>
      <c r="AZ20" s="5">
        <f t="shared" si="7"/>
        <v>1</v>
      </c>
      <c r="BA20" s="5">
        <f t="shared" si="8"/>
        <v>-2</v>
      </c>
      <c r="BB20" s="5">
        <f t="shared" si="9"/>
        <v>0</v>
      </c>
    </row>
    <row r="21" spans="1:54" x14ac:dyDescent="0.35">
      <c r="A21">
        <v>20</v>
      </c>
      <c r="C21" s="20">
        <v>4</v>
      </c>
      <c r="D21" s="20">
        <v>5</v>
      </c>
      <c r="E21" s="20">
        <v>3</v>
      </c>
      <c r="F21" s="20">
        <v>5</v>
      </c>
      <c r="G21" s="20">
        <v>5</v>
      </c>
      <c r="H21" s="20">
        <v>3</v>
      </c>
      <c r="I21" s="20">
        <v>5</v>
      </c>
      <c r="J21" s="20">
        <v>5</v>
      </c>
      <c r="K21" s="20">
        <v>5</v>
      </c>
      <c r="L21" s="20">
        <v>3</v>
      </c>
      <c r="M21" s="20">
        <v>5</v>
      </c>
      <c r="N21" s="20">
        <v>3</v>
      </c>
      <c r="O21" s="20">
        <v>5</v>
      </c>
      <c r="P21" s="20">
        <v>4</v>
      </c>
      <c r="Q21" s="20">
        <v>5</v>
      </c>
      <c r="R21" s="20">
        <v>5</v>
      </c>
      <c r="S21" s="20">
        <v>5</v>
      </c>
      <c r="T21" s="20">
        <v>5</v>
      </c>
      <c r="U21" s="20">
        <v>5</v>
      </c>
      <c r="V21" s="20">
        <v>3</v>
      </c>
      <c r="X21" s="22">
        <f t="shared" si="10"/>
        <v>1</v>
      </c>
      <c r="Y21" s="22">
        <f t="shared" si="11"/>
        <v>2</v>
      </c>
      <c r="Z21" s="22">
        <f t="shared" si="12"/>
        <v>0</v>
      </c>
      <c r="AA21" s="22">
        <f t="shared" si="13"/>
        <v>2</v>
      </c>
      <c r="AB21" s="22">
        <f t="shared" si="14"/>
        <v>2</v>
      </c>
      <c r="AC21" s="22">
        <f t="shared" si="15"/>
        <v>0</v>
      </c>
      <c r="AD21" s="22">
        <f t="shared" si="16"/>
        <v>2</v>
      </c>
      <c r="AE21" s="22">
        <f t="shared" si="17"/>
        <v>2</v>
      </c>
      <c r="AF21" s="22">
        <f t="shared" si="30"/>
        <v>2</v>
      </c>
      <c r="AG21" s="22">
        <f t="shared" si="31"/>
        <v>0</v>
      </c>
      <c r="AH21" s="22">
        <f t="shared" si="32"/>
        <v>2</v>
      </c>
      <c r="AI21" s="22">
        <f t="shared" si="33"/>
        <v>0</v>
      </c>
      <c r="AJ21" s="22">
        <f t="shared" si="34"/>
        <v>2</v>
      </c>
      <c r="AK21" s="22">
        <f t="shared" si="35"/>
        <v>1</v>
      </c>
      <c r="AL21" s="22">
        <f t="shared" si="36"/>
        <v>2</v>
      </c>
      <c r="AM21" s="22">
        <f t="shared" si="37"/>
        <v>2</v>
      </c>
      <c r="AN21" s="22">
        <f t="shared" si="38"/>
        <v>2</v>
      </c>
      <c r="AO21" s="22">
        <f t="shared" si="39"/>
        <v>2</v>
      </c>
      <c r="AP21" s="22">
        <f t="shared" si="40"/>
        <v>2</v>
      </c>
      <c r="AQ21" s="22">
        <f t="shared" si="41"/>
        <v>0</v>
      </c>
      <c r="AS21" s="6" t="s">
        <v>47</v>
      </c>
      <c r="AT21" s="5">
        <f t="shared" si="1"/>
        <v>1</v>
      </c>
      <c r="AU21" s="5">
        <f t="shared" si="2"/>
        <v>1</v>
      </c>
      <c r="AV21" s="5">
        <f t="shared" si="3"/>
        <v>1</v>
      </c>
      <c r="AW21" s="5">
        <f t="shared" si="4"/>
        <v>1</v>
      </c>
      <c r="AX21" s="5">
        <f t="shared" si="5"/>
        <v>1.3333333333333333</v>
      </c>
      <c r="AY21" s="5">
        <f t="shared" si="6"/>
        <v>1.25</v>
      </c>
      <c r="AZ21" s="5">
        <f t="shared" si="7"/>
        <v>2</v>
      </c>
      <c r="BA21" s="5">
        <f t="shared" si="8"/>
        <v>2</v>
      </c>
      <c r="BB21" s="5">
        <f t="shared" si="9"/>
        <v>1.4</v>
      </c>
    </row>
    <row r="22" spans="1:54" x14ac:dyDescent="0.35">
      <c r="A22">
        <v>21</v>
      </c>
      <c r="C22" s="20">
        <v>5</v>
      </c>
      <c r="D22" s="20">
        <v>4</v>
      </c>
      <c r="E22" s="20">
        <v>2</v>
      </c>
      <c r="F22" s="20">
        <v>5</v>
      </c>
      <c r="G22" s="20">
        <v>5</v>
      </c>
      <c r="H22" s="20">
        <v>3</v>
      </c>
      <c r="I22" s="20">
        <v>5</v>
      </c>
      <c r="J22" s="20">
        <v>5</v>
      </c>
      <c r="K22" s="20">
        <v>5</v>
      </c>
      <c r="L22" s="20">
        <v>5</v>
      </c>
      <c r="M22" s="20">
        <v>4</v>
      </c>
      <c r="N22" s="20">
        <v>4</v>
      </c>
      <c r="O22" s="20">
        <v>5</v>
      </c>
      <c r="P22" s="20">
        <v>3</v>
      </c>
      <c r="Q22" s="20">
        <v>4</v>
      </c>
      <c r="R22" s="20">
        <v>5</v>
      </c>
      <c r="S22" s="20">
        <v>5</v>
      </c>
      <c r="T22" s="20">
        <v>4</v>
      </c>
      <c r="U22" s="20">
        <v>5</v>
      </c>
      <c r="V22" s="20">
        <v>3</v>
      </c>
      <c r="X22" s="22">
        <f t="shared" si="10"/>
        <v>2</v>
      </c>
      <c r="Y22" s="22">
        <f t="shared" si="11"/>
        <v>1</v>
      </c>
      <c r="Z22" s="22">
        <f t="shared" si="12"/>
        <v>-1</v>
      </c>
      <c r="AA22" s="22">
        <f t="shared" si="13"/>
        <v>2</v>
      </c>
      <c r="AB22" s="22">
        <f t="shared" si="14"/>
        <v>2</v>
      </c>
      <c r="AC22" s="22">
        <f t="shared" si="15"/>
        <v>0</v>
      </c>
      <c r="AD22" s="22">
        <f t="shared" si="16"/>
        <v>2</v>
      </c>
      <c r="AE22" s="22">
        <f t="shared" si="17"/>
        <v>2</v>
      </c>
      <c r="AF22" s="22">
        <f t="shared" si="30"/>
        <v>2</v>
      </c>
      <c r="AG22" s="22">
        <f t="shared" si="31"/>
        <v>2</v>
      </c>
      <c r="AH22" s="22">
        <f t="shared" si="32"/>
        <v>1</v>
      </c>
      <c r="AI22" s="22">
        <f t="shared" si="33"/>
        <v>1</v>
      </c>
      <c r="AJ22" s="22">
        <f t="shared" si="34"/>
        <v>2</v>
      </c>
      <c r="AK22" s="22">
        <f t="shared" si="35"/>
        <v>0</v>
      </c>
      <c r="AL22" s="22">
        <f t="shared" si="36"/>
        <v>1</v>
      </c>
      <c r="AM22" s="22">
        <f t="shared" si="37"/>
        <v>2</v>
      </c>
      <c r="AN22" s="22">
        <f t="shared" si="38"/>
        <v>2</v>
      </c>
      <c r="AO22" s="22">
        <f t="shared" si="39"/>
        <v>1</v>
      </c>
      <c r="AP22" s="22">
        <f t="shared" si="40"/>
        <v>2</v>
      </c>
      <c r="AQ22" s="22">
        <f t="shared" si="41"/>
        <v>0</v>
      </c>
      <c r="AS22" s="6" t="s">
        <v>48</v>
      </c>
      <c r="AT22" s="5">
        <f t="shared" si="1"/>
        <v>1</v>
      </c>
      <c r="AU22" s="5">
        <f t="shared" si="2"/>
        <v>1</v>
      </c>
      <c r="AV22" s="5">
        <f t="shared" si="3"/>
        <v>2</v>
      </c>
      <c r="AW22" s="5">
        <f t="shared" si="4"/>
        <v>0.66666666666666663</v>
      </c>
      <c r="AX22" s="5">
        <f t="shared" si="5"/>
        <v>1</v>
      </c>
      <c r="AY22" s="5">
        <f t="shared" si="6"/>
        <v>1</v>
      </c>
      <c r="AZ22" s="5">
        <f t="shared" si="7"/>
        <v>1</v>
      </c>
      <c r="BA22" s="5">
        <f t="shared" si="8"/>
        <v>2</v>
      </c>
      <c r="BB22" s="5">
        <f t="shared" si="9"/>
        <v>1.3</v>
      </c>
    </row>
    <row r="23" spans="1:54" x14ac:dyDescent="0.35">
      <c r="A23">
        <v>22</v>
      </c>
      <c r="C23" s="20">
        <v>4</v>
      </c>
      <c r="D23" s="20">
        <v>4</v>
      </c>
      <c r="E23" s="20">
        <v>3</v>
      </c>
      <c r="F23" s="20">
        <v>5</v>
      </c>
      <c r="G23" s="20">
        <v>5</v>
      </c>
      <c r="H23" s="20">
        <v>3</v>
      </c>
      <c r="I23" s="20">
        <v>5</v>
      </c>
      <c r="J23" s="20">
        <v>5</v>
      </c>
      <c r="K23" s="20">
        <v>5</v>
      </c>
      <c r="L23" s="20">
        <v>4</v>
      </c>
      <c r="M23" s="20">
        <v>5</v>
      </c>
      <c r="N23" s="20">
        <v>4</v>
      </c>
      <c r="O23" s="20">
        <v>5</v>
      </c>
      <c r="P23" s="20">
        <v>4</v>
      </c>
      <c r="Q23" s="20">
        <v>5</v>
      </c>
      <c r="R23" s="20">
        <v>5</v>
      </c>
      <c r="S23" s="20">
        <v>5</v>
      </c>
      <c r="T23" s="20">
        <v>5</v>
      </c>
      <c r="U23" s="20">
        <v>5</v>
      </c>
      <c r="V23" s="20">
        <v>3</v>
      </c>
      <c r="X23" s="22">
        <f t="shared" si="10"/>
        <v>1</v>
      </c>
      <c r="Y23" s="22">
        <f t="shared" si="11"/>
        <v>1</v>
      </c>
      <c r="Z23" s="22">
        <f t="shared" si="12"/>
        <v>0</v>
      </c>
      <c r="AA23" s="22">
        <f t="shared" si="13"/>
        <v>2</v>
      </c>
      <c r="AB23" s="22">
        <f t="shared" si="14"/>
        <v>2</v>
      </c>
      <c r="AC23" s="22">
        <f t="shared" si="15"/>
        <v>0</v>
      </c>
      <c r="AD23" s="22">
        <f t="shared" si="16"/>
        <v>2</v>
      </c>
      <c r="AE23" s="22">
        <f t="shared" si="17"/>
        <v>2</v>
      </c>
      <c r="AF23" s="22">
        <f t="shared" si="30"/>
        <v>2</v>
      </c>
      <c r="AG23" s="22">
        <f t="shared" si="31"/>
        <v>1</v>
      </c>
      <c r="AH23" s="22">
        <f t="shared" si="32"/>
        <v>2</v>
      </c>
      <c r="AI23" s="22">
        <f t="shared" si="33"/>
        <v>1</v>
      </c>
      <c r="AJ23" s="22">
        <f t="shared" si="34"/>
        <v>2</v>
      </c>
      <c r="AK23" s="22">
        <f t="shared" si="35"/>
        <v>1</v>
      </c>
      <c r="AL23" s="22">
        <f t="shared" si="36"/>
        <v>2</v>
      </c>
      <c r="AM23" s="22">
        <f t="shared" si="37"/>
        <v>2</v>
      </c>
      <c r="AN23" s="22">
        <f t="shared" si="38"/>
        <v>2</v>
      </c>
      <c r="AO23" s="22">
        <f t="shared" si="39"/>
        <v>2</v>
      </c>
      <c r="AP23" s="22">
        <f t="shared" si="40"/>
        <v>2</v>
      </c>
      <c r="AQ23" s="22">
        <f t="shared" si="41"/>
        <v>0</v>
      </c>
      <c r="AS23" t="s">
        <v>50</v>
      </c>
      <c r="AT23" s="5">
        <f t="shared" si="1"/>
        <v>1</v>
      </c>
      <c r="AU23" s="5">
        <f t="shared" si="2"/>
        <v>1</v>
      </c>
      <c r="AV23" s="5">
        <f t="shared" si="3"/>
        <v>1.5</v>
      </c>
      <c r="AW23" s="5">
        <f t="shared" si="4"/>
        <v>0.66666666666666663</v>
      </c>
      <c r="AX23" s="5">
        <f t="shared" si="5"/>
        <v>1.3333333333333333</v>
      </c>
      <c r="AY23" s="5">
        <f t="shared" si="6"/>
        <v>1.5</v>
      </c>
      <c r="AZ23" s="5">
        <f t="shared" si="7"/>
        <v>2</v>
      </c>
      <c r="BA23" s="5">
        <f t="shared" si="8"/>
        <v>2</v>
      </c>
      <c r="BB23" s="5">
        <f t="shared" si="9"/>
        <v>1.45</v>
      </c>
    </row>
    <row r="24" spans="1:54" x14ac:dyDescent="0.35">
      <c r="A24">
        <v>23</v>
      </c>
      <c r="C24" s="20">
        <v>5</v>
      </c>
      <c r="D24" s="20">
        <v>3</v>
      </c>
      <c r="E24" s="20">
        <v>3</v>
      </c>
      <c r="F24" s="20">
        <v>5</v>
      </c>
      <c r="G24" s="20">
        <v>5</v>
      </c>
      <c r="H24" s="20">
        <v>3</v>
      </c>
      <c r="I24" s="20">
        <v>5</v>
      </c>
      <c r="J24" s="20">
        <v>5</v>
      </c>
      <c r="K24" s="20">
        <v>5</v>
      </c>
      <c r="L24" s="20">
        <v>3</v>
      </c>
      <c r="M24" s="20">
        <v>3</v>
      </c>
      <c r="N24" s="20">
        <v>3</v>
      </c>
      <c r="O24" s="20">
        <v>5</v>
      </c>
      <c r="P24" s="20">
        <v>5</v>
      </c>
      <c r="Q24" s="20">
        <v>5</v>
      </c>
      <c r="R24" s="20">
        <v>5</v>
      </c>
      <c r="S24" s="20">
        <v>5</v>
      </c>
      <c r="T24" s="20">
        <v>5</v>
      </c>
      <c r="U24" s="20">
        <v>5</v>
      </c>
      <c r="V24" s="20">
        <v>3</v>
      </c>
      <c r="X24" s="22">
        <f t="shared" si="10"/>
        <v>2</v>
      </c>
      <c r="Y24" s="22">
        <f t="shared" si="11"/>
        <v>0</v>
      </c>
      <c r="Z24" s="22">
        <f t="shared" si="12"/>
        <v>0</v>
      </c>
      <c r="AA24" s="22">
        <f t="shared" si="13"/>
        <v>2</v>
      </c>
      <c r="AB24" s="22">
        <f t="shared" si="14"/>
        <v>2</v>
      </c>
      <c r="AC24" s="22">
        <f t="shared" si="15"/>
        <v>0</v>
      </c>
      <c r="AD24" s="22">
        <f t="shared" si="16"/>
        <v>2</v>
      </c>
      <c r="AE24" s="22">
        <f t="shared" si="17"/>
        <v>2</v>
      </c>
      <c r="AF24" s="22">
        <f t="shared" si="30"/>
        <v>2</v>
      </c>
      <c r="AG24" s="22">
        <f t="shared" si="31"/>
        <v>0</v>
      </c>
      <c r="AH24" s="22">
        <f t="shared" si="32"/>
        <v>0</v>
      </c>
      <c r="AI24" s="22">
        <f t="shared" si="33"/>
        <v>0</v>
      </c>
      <c r="AJ24" s="22">
        <f t="shared" si="34"/>
        <v>2</v>
      </c>
      <c r="AK24" s="22">
        <f t="shared" si="35"/>
        <v>2</v>
      </c>
      <c r="AL24" s="22">
        <f t="shared" si="36"/>
        <v>2</v>
      </c>
      <c r="AM24" s="22">
        <f t="shared" si="37"/>
        <v>2</v>
      </c>
      <c r="AN24" s="22">
        <f t="shared" si="38"/>
        <v>2</v>
      </c>
      <c r="AO24" s="22">
        <f t="shared" si="39"/>
        <v>2</v>
      </c>
      <c r="AP24" s="22">
        <f t="shared" si="40"/>
        <v>2</v>
      </c>
      <c r="AQ24" s="22">
        <f t="shared" si="41"/>
        <v>0</v>
      </c>
      <c r="AS24" s="6" t="s">
        <v>49</v>
      </c>
      <c r="AT24" s="5">
        <f t="shared" si="1"/>
        <v>1</v>
      </c>
      <c r="AU24" s="5">
        <f t="shared" si="2"/>
        <v>1</v>
      </c>
      <c r="AV24" s="5">
        <f t="shared" si="3"/>
        <v>1</v>
      </c>
      <c r="AW24" s="5">
        <f t="shared" si="4"/>
        <v>0.66666666666666663</v>
      </c>
      <c r="AX24" s="5">
        <f t="shared" si="5"/>
        <v>1.3333333333333333</v>
      </c>
      <c r="AY24" s="5">
        <f t="shared" si="6"/>
        <v>1</v>
      </c>
      <c r="AZ24" s="5">
        <f t="shared" si="7"/>
        <v>2</v>
      </c>
      <c r="BA24" s="5">
        <f t="shared" si="8"/>
        <v>2</v>
      </c>
      <c r="BB24" s="5">
        <f t="shared" si="9"/>
        <v>1.3</v>
      </c>
    </row>
    <row r="25" spans="1:54" x14ac:dyDescent="0.35">
      <c r="A25">
        <v>24</v>
      </c>
      <c r="C25" s="20">
        <v>5</v>
      </c>
      <c r="D25" s="20">
        <v>5</v>
      </c>
      <c r="E25" s="20">
        <v>4</v>
      </c>
      <c r="F25" s="20">
        <v>5</v>
      </c>
      <c r="G25" s="20">
        <v>5</v>
      </c>
      <c r="H25" s="20">
        <v>5</v>
      </c>
      <c r="I25" s="20">
        <v>5</v>
      </c>
      <c r="J25" s="20">
        <v>5</v>
      </c>
      <c r="K25" s="20">
        <v>5</v>
      </c>
      <c r="L25" s="20">
        <v>5</v>
      </c>
      <c r="M25" s="20">
        <v>5</v>
      </c>
      <c r="N25" s="20">
        <v>5</v>
      </c>
      <c r="O25" s="20">
        <v>5</v>
      </c>
      <c r="P25" s="20">
        <v>5</v>
      </c>
      <c r="Q25" s="20">
        <v>5</v>
      </c>
      <c r="R25" s="20">
        <v>5</v>
      </c>
      <c r="S25" s="20">
        <v>5</v>
      </c>
      <c r="T25" s="20">
        <v>5</v>
      </c>
      <c r="U25" s="20">
        <v>5</v>
      </c>
      <c r="V25" s="20">
        <v>4</v>
      </c>
      <c r="X25" s="22">
        <f t="shared" si="10"/>
        <v>2</v>
      </c>
      <c r="Y25" s="22">
        <f t="shared" si="11"/>
        <v>2</v>
      </c>
      <c r="Z25" s="22">
        <f t="shared" si="12"/>
        <v>1</v>
      </c>
      <c r="AA25" s="22">
        <f t="shared" si="13"/>
        <v>2</v>
      </c>
      <c r="AB25" s="22">
        <f t="shared" si="14"/>
        <v>2</v>
      </c>
      <c r="AC25" s="22">
        <f t="shared" si="15"/>
        <v>2</v>
      </c>
      <c r="AD25" s="22">
        <f t="shared" si="16"/>
        <v>2</v>
      </c>
      <c r="AE25" s="22">
        <f t="shared" si="17"/>
        <v>2</v>
      </c>
      <c r="AF25" s="22">
        <f t="shared" si="30"/>
        <v>2</v>
      </c>
      <c r="AG25" s="22">
        <f t="shared" si="31"/>
        <v>2</v>
      </c>
      <c r="AH25" s="22">
        <f t="shared" si="32"/>
        <v>2</v>
      </c>
      <c r="AI25" s="22">
        <f t="shared" si="33"/>
        <v>2</v>
      </c>
      <c r="AJ25" s="22">
        <f t="shared" si="34"/>
        <v>2</v>
      </c>
      <c r="AK25" s="22">
        <f t="shared" si="35"/>
        <v>2</v>
      </c>
      <c r="AL25" s="22">
        <f t="shared" si="36"/>
        <v>2</v>
      </c>
      <c r="AM25" s="22">
        <f t="shared" si="37"/>
        <v>2</v>
      </c>
      <c r="AN25" s="22">
        <f t="shared" si="38"/>
        <v>2</v>
      </c>
      <c r="AO25" s="22">
        <f t="shared" si="39"/>
        <v>2</v>
      </c>
      <c r="AP25" s="22">
        <f t="shared" si="40"/>
        <v>2</v>
      </c>
      <c r="AQ25" s="22">
        <f t="shared" si="41"/>
        <v>1</v>
      </c>
      <c r="AS25" s="8" t="s">
        <v>51</v>
      </c>
      <c r="AT25" s="5">
        <f t="shared" si="1"/>
        <v>2</v>
      </c>
      <c r="AU25" s="5">
        <f t="shared" si="2"/>
        <v>2</v>
      </c>
      <c r="AV25" s="5">
        <f t="shared" si="3"/>
        <v>2</v>
      </c>
      <c r="AW25" s="5">
        <f t="shared" si="4"/>
        <v>1.6666666666666667</v>
      </c>
      <c r="AX25" s="5">
        <f t="shared" si="5"/>
        <v>1.6666666666666667</v>
      </c>
      <c r="AY25" s="5">
        <f t="shared" si="6"/>
        <v>2</v>
      </c>
      <c r="AZ25" s="5">
        <f t="shared" si="7"/>
        <v>2</v>
      </c>
      <c r="BA25" s="5">
        <f t="shared" si="8"/>
        <v>2</v>
      </c>
      <c r="BB25" s="5">
        <f t="shared" si="9"/>
        <v>1.9</v>
      </c>
    </row>
    <row r="26" spans="1:54" x14ac:dyDescent="0.35">
      <c r="A26">
        <v>25</v>
      </c>
      <c r="C26" s="20">
        <v>5</v>
      </c>
      <c r="D26" s="20">
        <v>4</v>
      </c>
      <c r="E26" s="20">
        <v>3</v>
      </c>
      <c r="F26" s="20">
        <v>5</v>
      </c>
      <c r="G26" s="20">
        <v>5</v>
      </c>
      <c r="H26" s="20">
        <v>5</v>
      </c>
      <c r="I26" s="20">
        <v>5</v>
      </c>
      <c r="J26" s="20">
        <v>5</v>
      </c>
      <c r="K26" s="20">
        <v>5</v>
      </c>
      <c r="L26" s="20">
        <v>5</v>
      </c>
      <c r="M26" s="20">
        <v>5</v>
      </c>
      <c r="N26" s="20">
        <v>5</v>
      </c>
      <c r="O26" s="20">
        <v>5</v>
      </c>
      <c r="P26" s="20">
        <v>5</v>
      </c>
      <c r="Q26" s="20">
        <v>5</v>
      </c>
      <c r="R26" s="20">
        <v>5</v>
      </c>
      <c r="S26" s="20">
        <v>5</v>
      </c>
      <c r="T26" s="20">
        <v>5</v>
      </c>
      <c r="U26" s="20">
        <v>5</v>
      </c>
      <c r="V26" s="20">
        <v>3</v>
      </c>
      <c r="X26" s="22">
        <f t="shared" si="10"/>
        <v>2</v>
      </c>
      <c r="Y26" s="22">
        <f t="shared" si="11"/>
        <v>1</v>
      </c>
      <c r="Z26" s="22">
        <f t="shared" si="12"/>
        <v>0</v>
      </c>
      <c r="AA26" s="22">
        <f t="shared" si="13"/>
        <v>2</v>
      </c>
      <c r="AB26" s="22">
        <f t="shared" si="14"/>
        <v>2</v>
      </c>
      <c r="AC26" s="22">
        <f t="shared" si="15"/>
        <v>2</v>
      </c>
      <c r="AD26" s="22">
        <f t="shared" si="16"/>
        <v>2</v>
      </c>
      <c r="AE26" s="22">
        <f t="shared" si="17"/>
        <v>2</v>
      </c>
      <c r="AF26" s="22">
        <f t="shared" si="30"/>
        <v>2</v>
      </c>
      <c r="AG26" s="22">
        <f t="shared" si="31"/>
        <v>2</v>
      </c>
      <c r="AH26" s="22">
        <f t="shared" si="32"/>
        <v>2</v>
      </c>
      <c r="AI26" s="22">
        <f t="shared" si="33"/>
        <v>2</v>
      </c>
      <c r="AJ26" s="22">
        <f t="shared" si="34"/>
        <v>2</v>
      </c>
      <c r="AK26" s="22">
        <f t="shared" si="35"/>
        <v>2</v>
      </c>
      <c r="AL26" s="22">
        <f t="shared" si="36"/>
        <v>2</v>
      </c>
      <c r="AM26" s="22">
        <f t="shared" si="37"/>
        <v>2</v>
      </c>
      <c r="AN26" s="22">
        <f t="shared" si="38"/>
        <v>2</v>
      </c>
      <c r="AO26" s="22">
        <f t="shared" si="39"/>
        <v>2</v>
      </c>
      <c r="AP26" s="22">
        <f t="shared" si="40"/>
        <v>2</v>
      </c>
      <c r="AQ26" s="22">
        <f t="shared" si="41"/>
        <v>0</v>
      </c>
      <c r="AS26" s="8" t="s">
        <v>52</v>
      </c>
      <c r="AT26" s="5">
        <f t="shared" si="1"/>
        <v>2</v>
      </c>
      <c r="AU26" s="5">
        <f t="shared" si="2"/>
        <v>2</v>
      </c>
      <c r="AV26" s="5">
        <f t="shared" si="3"/>
        <v>2</v>
      </c>
      <c r="AW26" s="5">
        <f t="shared" si="4"/>
        <v>1</v>
      </c>
      <c r="AX26" s="5">
        <f t="shared" si="5"/>
        <v>1.3333333333333333</v>
      </c>
      <c r="AY26" s="5">
        <f t="shared" si="6"/>
        <v>2</v>
      </c>
      <c r="AZ26" s="5">
        <f t="shared" si="7"/>
        <v>2</v>
      </c>
      <c r="BA26" s="5">
        <f t="shared" si="8"/>
        <v>2</v>
      </c>
      <c r="BB26" s="5">
        <f t="shared" si="9"/>
        <v>1.75</v>
      </c>
    </row>
    <row r="27" spans="1:54" x14ac:dyDescent="0.35">
      <c r="A27">
        <v>26</v>
      </c>
      <c r="C27" s="20">
        <v>4</v>
      </c>
      <c r="D27" s="20">
        <v>3</v>
      </c>
      <c r="E27" s="20">
        <v>2</v>
      </c>
      <c r="F27" s="20">
        <v>2</v>
      </c>
      <c r="G27" s="20">
        <v>3</v>
      </c>
      <c r="H27" s="20">
        <v>3</v>
      </c>
      <c r="I27" s="20">
        <v>1</v>
      </c>
      <c r="J27" s="20">
        <v>2</v>
      </c>
      <c r="K27" s="20">
        <v>4</v>
      </c>
      <c r="L27" s="20">
        <v>3</v>
      </c>
      <c r="M27" s="20">
        <v>4</v>
      </c>
      <c r="N27" s="20">
        <v>3</v>
      </c>
      <c r="O27" s="20">
        <v>2</v>
      </c>
      <c r="P27" s="20">
        <v>4</v>
      </c>
      <c r="Q27" s="20">
        <v>4</v>
      </c>
      <c r="R27" s="20">
        <v>2</v>
      </c>
      <c r="S27" s="20">
        <v>3</v>
      </c>
      <c r="T27" s="20">
        <v>3</v>
      </c>
      <c r="U27" s="20">
        <v>2</v>
      </c>
      <c r="V27" s="20">
        <v>2</v>
      </c>
      <c r="X27" s="22">
        <f t="shared" si="10"/>
        <v>1</v>
      </c>
      <c r="Y27" s="22">
        <f t="shared" si="11"/>
        <v>0</v>
      </c>
      <c r="Z27" s="22">
        <f t="shared" si="12"/>
        <v>-1</v>
      </c>
      <c r="AA27" s="22">
        <f t="shared" si="13"/>
        <v>-1</v>
      </c>
      <c r="AB27" s="22">
        <f t="shared" si="14"/>
        <v>0</v>
      </c>
      <c r="AC27" s="22">
        <f t="shared" si="15"/>
        <v>0</v>
      </c>
      <c r="AD27" s="22">
        <f t="shared" si="16"/>
        <v>-2</v>
      </c>
      <c r="AE27" s="22">
        <f t="shared" si="17"/>
        <v>-1</v>
      </c>
      <c r="AF27" s="22">
        <f t="shared" si="30"/>
        <v>1</v>
      </c>
      <c r="AG27" s="22">
        <f t="shared" si="31"/>
        <v>0</v>
      </c>
      <c r="AH27" s="22">
        <f t="shared" si="32"/>
        <v>1</v>
      </c>
      <c r="AI27" s="22">
        <f t="shared" si="33"/>
        <v>0</v>
      </c>
      <c r="AJ27" s="22">
        <f t="shared" si="34"/>
        <v>-1</v>
      </c>
      <c r="AK27" s="22">
        <f t="shared" si="35"/>
        <v>1</v>
      </c>
      <c r="AL27" s="22">
        <f t="shared" si="36"/>
        <v>1</v>
      </c>
      <c r="AM27" s="22">
        <f t="shared" si="37"/>
        <v>-1</v>
      </c>
      <c r="AN27" s="22">
        <f t="shared" si="38"/>
        <v>0</v>
      </c>
      <c r="AO27" s="22">
        <f t="shared" si="39"/>
        <v>0</v>
      </c>
      <c r="AP27" s="22">
        <f t="shared" si="40"/>
        <v>-1</v>
      </c>
      <c r="AQ27" s="22">
        <f t="shared" si="41"/>
        <v>-1</v>
      </c>
      <c r="AS27" s="7" t="s">
        <v>53</v>
      </c>
      <c r="AT27" s="5">
        <f t="shared" si="1"/>
        <v>0</v>
      </c>
      <c r="AU27" s="5">
        <f t="shared" si="2"/>
        <v>0</v>
      </c>
      <c r="AV27" s="5">
        <f t="shared" si="3"/>
        <v>0.5</v>
      </c>
      <c r="AW27" s="5">
        <f t="shared" si="4"/>
        <v>0</v>
      </c>
      <c r="AX27" s="5">
        <f t="shared" si="5"/>
        <v>-0.33333333333333331</v>
      </c>
      <c r="AY27" s="5">
        <f t="shared" si="6"/>
        <v>0.25</v>
      </c>
      <c r="AZ27" s="5">
        <f t="shared" si="7"/>
        <v>0</v>
      </c>
      <c r="BA27" s="5">
        <f t="shared" si="8"/>
        <v>-1</v>
      </c>
      <c r="BB27" s="5">
        <f t="shared" si="9"/>
        <v>-0.2</v>
      </c>
    </row>
    <row r="28" spans="1:54" x14ac:dyDescent="0.35">
      <c r="A28">
        <v>27</v>
      </c>
      <c r="C28" s="20">
        <v>5</v>
      </c>
      <c r="D28" s="20">
        <v>5</v>
      </c>
      <c r="E28" s="20">
        <v>4</v>
      </c>
      <c r="F28" s="20">
        <v>5</v>
      </c>
      <c r="G28" s="20">
        <v>4</v>
      </c>
      <c r="H28" s="20">
        <v>3</v>
      </c>
      <c r="I28" s="20">
        <v>5</v>
      </c>
      <c r="J28" s="20">
        <v>5</v>
      </c>
      <c r="K28" s="20">
        <v>5</v>
      </c>
      <c r="L28" s="20">
        <v>5</v>
      </c>
      <c r="M28" s="20">
        <v>5</v>
      </c>
      <c r="N28" s="20">
        <v>4</v>
      </c>
      <c r="O28" s="20">
        <v>4</v>
      </c>
      <c r="P28" s="20">
        <v>4</v>
      </c>
      <c r="Q28" s="20">
        <v>5</v>
      </c>
      <c r="R28" s="20">
        <v>4</v>
      </c>
      <c r="S28" s="20">
        <v>4</v>
      </c>
      <c r="T28" s="20">
        <v>5</v>
      </c>
      <c r="U28" s="20">
        <v>4</v>
      </c>
      <c r="V28" s="20">
        <v>2</v>
      </c>
      <c r="X28" s="22">
        <f t="shared" si="10"/>
        <v>2</v>
      </c>
      <c r="Y28" s="22">
        <f t="shared" si="11"/>
        <v>2</v>
      </c>
      <c r="Z28" s="22">
        <f t="shared" si="12"/>
        <v>1</v>
      </c>
      <c r="AA28" s="22">
        <f t="shared" si="13"/>
        <v>2</v>
      </c>
      <c r="AB28" s="22">
        <f t="shared" si="14"/>
        <v>1</v>
      </c>
      <c r="AC28" s="22">
        <f t="shared" si="15"/>
        <v>0</v>
      </c>
      <c r="AD28" s="22">
        <f t="shared" si="16"/>
        <v>2</v>
      </c>
      <c r="AE28" s="22">
        <f t="shared" si="17"/>
        <v>2</v>
      </c>
      <c r="AF28" s="22">
        <f t="shared" si="30"/>
        <v>2</v>
      </c>
      <c r="AG28" s="22">
        <f t="shared" si="31"/>
        <v>2</v>
      </c>
      <c r="AH28" s="22">
        <f t="shared" si="32"/>
        <v>2</v>
      </c>
      <c r="AI28" s="22">
        <f t="shared" si="33"/>
        <v>1</v>
      </c>
      <c r="AJ28" s="22">
        <f t="shared" si="34"/>
        <v>1</v>
      </c>
      <c r="AK28" s="22">
        <f t="shared" si="35"/>
        <v>1</v>
      </c>
      <c r="AL28" s="22">
        <f t="shared" si="36"/>
        <v>2</v>
      </c>
      <c r="AM28" s="22">
        <f t="shared" si="37"/>
        <v>1</v>
      </c>
      <c r="AN28" s="22">
        <f t="shared" si="38"/>
        <v>1</v>
      </c>
      <c r="AO28" s="22">
        <f t="shared" si="39"/>
        <v>2</v>
      </c>
      <c r="AP28" s="22">
        <f t="shared" si="40"/>
        <v>1</v>
      </c>
      <c r="AQ28" s="22">
        <f t="shared" si="41"/>
        <v>-1</v>
      </c>
      <c r="AS28" s="6" t="s">
        <v>54</v>
      </c>
      <c r="AT28" s="5">
        <f t="shared" si="1"/>
        <v>0.5</v>
      </c>
      <c r="AU28" s="5">
        <f t="shared" si="2"/>
        <v>0.5</v>
      </c>
      <c r="AV28" s="5">
        <f t="shared" si="3"/>
        <v>2</v>
      </c>
      <c r="AW28" s="5">
        <f t="shared" si="4"/>
        <v>1.6666666666666667</v>
      </c>
      <c r="AX28" s="5">
        <f t="shared" si="5"/>
        <v>0.66666666666666663</v>
      </c>
      <c r="AY28" s="5">
        <f t="shared" si="6"/>
        <v>1.25</v>
      </c>
      <c r="AZ28" s="5">
        <f t="shared" si="7"/>
        <v>2</v>
      </c>
      <c r="BA28" s="5">
        <f t="shared" si="8"/>
        <v>1</v>
      </c>
      <c r="BB28" s="5">
        <f t="shared" si="9"/>
        <v>1.35</v>
      </c>
    </row>
    <row r="29" spans="1:54" x14ac:dyDescent="0.35">
      <c r="A29">
        <v>28</v>
      </c>
      <c r="C29" s="20">
        <v>3</v>
      </c>
      <c r="D29" s="20">
        <v>5</v>
      </c>
      <c r="E29" s="20">
        <v>3</v>
      </c>
      <c r="F29" s="20">
        <v>5</v>
      </c>
      <c r="G29" s="20">
        <v>5</v>
      </c>
      <c r="H29" s="20">
        <v>2</v>
      </c>
      <c r="I29" s="20">
        <v>4</v>
      </c>
      <c r="J29" s="20">
        <v>5</v>
      </c>
      <c r="K29" s="20">
        <v>5</v>
      </c>
      <c r="L29" s="20">
        <v>2</v>
      </c>
      <c r="M29" s="20">
        <v>5</v>
      </c>
      <c r="N29" s="20">
        <v>5</v>
      </c>
      <c r="O29" s="20">
        <v>5</v>
      </c>
      <c r="P29" s="20">
        <v>5</v>
      </c>
      <c r="Q29" s="20">
        <v>5</v>
      </c>
      <c r="R29" s="20">
        <v>5</v>
      </c>
      <c r="S29" s="20">
        <v>5</v>
      </c>
      <c r="T29" s="20">
        <v>5</v>
      </c>
      <c r="U29" s="20">
        <v>3</v>
      </c>
      <c r="V29" s="20">
        <v>1</v>
      </c>
      <c r="X29" s="22">
        <f t="shared" si="10"/>
        <v>0</v>
      </c>
      <c r="Y29" s="22">
        <f t="shared" si="11"/>
        <v>2</v>
      </c>
      <c r="Z29" s="22">
        <f t="shared" si="12"/>
        <v>0</v>
      </c>
      <c r="AA29" s="22">
        <f t="shared" si="13"/>
        <v>2</v>
      </c>
      <c r="AB29" s="22">
        <f t="shared" ref="AB29:AQ29" si="42">G29-3</f>
        <v>2</v>
      </c>
      <c r="AC29" s="22">
        <f t="shared" si="42"/>
        <v>-1</v>
      </c>
      <c r="AD29" s="22">
        <f t="shared" si="42"/>
        <v>1</v>
      </c>
      <c r="AE29" s="22">
        <f t="shared" si="42"/>
        <v>2</v>
      </c>
      <c r="AF29" s="22">
        <f t="shared" si="42"/>
        <v>2</v>
      </c>
      <c r="AG29" s="22">
        <f t="shared" si="42"/>
        <v>-1</v>
      </c>
      <c r="AH29" s="22">
        <f t="shared" si="42"/>
        <v>2</v>
      </c>
      <c r="AI29" s="22">
        <f t="shared" si="42"/>
        <v>2</v>
      </c>
      <c r="AJ29" s="22">
        <f t="shared" si="42"/>
        <v>2</v>
      </c>
      <c r="AK29" s="22">
        <f t="shared" si="42"/>
        <v>2</v>
      </c>
      <c r="AL29" s="22">
        <f t="shared" si="42"/>
        <v>2</v>
      </c>
      <c r="AM29" s="22">
        <f t="shared" si="42"/>
        <v>2</v>
      </c>
      <c r="AN29" s="22">
        <f t="shared" si="42"/>
        <v>2</v>
      </c>
      <c r="AO29" s="22">
        <f t="shared" si="42"/>
        <v>2</v>
      </c>
      <c r="AP29" s="22">
        <f t="shared" si="42"/>
        <v>0</v>
      </c>
      <c r="AQ29" s="22">
        <f t="shared" si="42"/>
        <v>-2</v>
      </c>
      <c r="AS29" t="s">
        <v>61</v>
      </c>
      <c r="AT29" s="5">
        <f t="shared" si="1"/>
        <v>0.5</v>
      </c>
      <c r="AU29" s="5">
        <f t="shared" si="2"/>
        <v>0.5</v>
      </c>
      <c r="AV29" s="5">
        <f t="shared" si="3"/>
        <v>0.5</v>
      </c>
      <c r="AW29" s="5">
        <f t="shared" si="4"/>
        <v>0.66666666666666663</v>
      </c>
      <c r="AX29" s="5">
        <f t="shared" si="5"/>
        <v>0.66666666666666663</v>
      </c>
      <c r="AY29" s="5">
        <f t="shared" si="6"/>
        <v>2</v>
      </c>
      <c r="AZ29" s="5">
        <f t="shared" si="7"/>
        <v>2</v>
      </c>
      <c r="BA29" s="5">
        <f t="shared" si="8"/>
        <v>0</v>
      </c>
      <c r="BB29" s="5">
        <f t="shared" si="9"/>
        <v>1.1499999999999999</v>
      </c>
    </row>
    <row r="30" spans="1:54" x14ac:dyDescent="0.35">
      <c r="A30">
        <v>29</v>
      </c>
      <c r="C30" s="20">
        <v>5</v>
      </c>
      <c r="D30" s="20">
        <v>4</v>
      </c>
      <c r="E30" s="20">
        <v>2</v>
      </c>
      <c r="F30" s="20">
        <v>5</v>
      </c>
      <c r="G30" s="20">
        <v>3</v>
      </c>
      <c r="H30" s="20">
        <v>3</v>
      </c>
      <c r="I30" s="20">
        <v>5</v>
      </c>
      <c r="J30" s="20">
        <v>4</v>
      </c>
      <c r="K30" s="20">
        <v>5</v>
      </c>
      <c r="L30" s="20">
        <v>5</v>
      </c>
      <c r="M30" s="20">
        <v>4</v>
      </c>
      <c r="N30" s="20">
        <v>3</v>
      </c>
      <c r="O30" s="20">
        <v>5</v>
      </c>
      <c r="P30" s="20">
        <v>3</v>
      </c>
      <c r="Q30" s="20">
        <v>5</v>
      </c>
      <c r="R30" s="20">
        <v>4</v>
      </c>
      <c r="S30" s="20">
        <v>4</v>
      </c>
      <c r="T30" s="20">
        <v>4</v>
      </c>
      <c r="U30" s="20">
        <v>5</v>
      </c>
      <c r="V30" s="20">
        <v>3</v>
      </c>
      <c r="X30" s="22">
        <f t="shared" si="10"/>
        <v>2</v>
      </c>
      <c r="Y30" s="22">
        <f t="shared" si="11"/>
        <v>1</v>
      </c>
      <c r="Z30" s="22">
        <f t="shared" si="12"/>
        <v>-1</v>
      </c>
      <c r="AA30" s="22">
        <f t="shared" si="13"/>
        <v>2</v>
      </c>
      <c r="AB30" s="22">
        <f t="shared" si="14"/>
        <v>0</v>
      </c>
      <c r="AC30" s="22">
        <f t="shared" si="15"/>
        <v>0</v>
      </c>
      <c r="AD30" s="22">
        <f t="shared" si="16"/>
        <v>2</v>
      </c>
      <c r="AE30" s="22">
        <f t="shared" si="17"/>
        <v>1</v>
      </c>
      <c r="AF30" s="22">
        <f t="shared" si="30"/>
        <v>2</v>
      </c>
      <c r="AG30" s="22">
        <f t="shared" si="31"/>
        <v>2</v>
      </c>
      <c r="AH30" s="22">
        <f t="shared" si="32"/>
        <v>1</v>
      </c>
      <c r="AI30" s="22">
        <f t="shared" si="33"/>
        <v>0</v>
      </c>
      <c r="AJ30" s="22">
        <f t="shared" si="34"/>
        <v>2</v>
      </c>
      <c r="AK30" s="22">
        <f t="shared" si="35"/>
        <v>0</v>
      </c>
      <c r="AL30" s="22">
        <f t="shared" si="36"/>
        <v>2</v>
      </c>
      <c r="AM30" s="22">
        <f t="shared" si="37"/>
        <v>1</v>
      </c>
      <c r="AN30" s="22">
        <f t="shared" si="38"/>
        <v>1</v>
      </c>
      <c r="AO30" s="22">
        <f t="shared" si="39"/>
        <v>1</v>
      </c>
      <c r="AP30" s="22">
        <f t="shared" si="40"/>
        <v>2</v>
      </c>
      <c r="AQ30" s="22">
        <f t="shared" si="41"/>
        <v>0</v>
      </c>
      <c r="AS30" s="6" t="s">
        <v>62</v>
      </c>
      <c r="AT30" s="5">
        <f t="shared" si="1"/>
        <v>0</v>
      </c>
      <c r="AU30" s="5">
        <f t="shared" si="2"/>
        <v>0</v>
      </c>
      <c r="AV30" s="5">
        <f t="shared" si="3"/>
        <v>2</v>
      </c>
      <c r="AW30" s="5">
        <f t="shared" si="4"/>
        <v>0.66666666666666663</v>
      </c>
      <c r="AX30" s="5">
        <f t="shared" si="5"/>
        <v>1</v>
      </c>
      <c r="AY30" s="5">
        <f t="shared" si="6"/>
        <v>0.75</v>
      </c>
      <c r="AZ30" s="5">
        <f t="shared" si="7"/>
        <v>1</v>
      </c>
      <c r="BA30" s="5">
        <f t="shared" si="8"/>
        <v>2</v>
      </c>
      <c r="BB30" s="5">
        <f t="shared" si="9"/>
        <v>1.05</v>
      </c>
    </row>
    <row r="31" spans="1:54" x14ac:dyDescent="0.35">
      <c r="A31">
        <v>30</v>
      </c>
      <c r="C31" s="20">
        <v>5</v>
      </c>
      <c r="D31" s="20">
        <v>5</v>
      </c>
      <c r="E31" s="20">
        <v>3</v>
      </c>
      <c r="F31" s="20">
        <v>5</v>
      </c>
      <c r="G31" s="20">
        <v>5</v>
      </c>
      <c r="H31" s="20">
        <v>4</v>
      </c>
      <c r="I31" s="20">
        <v>5</v>
      </c>
      <c r="J31" s="20">
        <v>5</v>
      </c>
      <c r="K31" s="20">
        <v>5</v>
      </c>
      <c r="L31" s="20">
        <v>4</v>
      </c>
      <c r="M31" s="20">
        <v>5</v>
      </c>
      <c r="N31" s="20">
        <v>4</v>
      </c>
      <c r="O31" s="20">
        <v>5</v>
      </c>
      <c r="P31" s="20">
        <v>4</v>
      </c>
      <c r="Q31" s="20">
        <v>5</v>
      </c>
      <c r="R31" s="20">
        <v>4</v>
      </c>
      <c r="S31" s="20">
        <v>4</v>
      </c>
      <c r="T31" s="20">
        <v>4</v>
      </c>
      <c r="U31" s="20">
        <v>5</v>
      </c>
      <c r="V31" s="20">
        <v>3</v>
      </c>
      <c r="X31" s="22">
        <f t="shared" si="10"/>
        <v>2</v>
      </c>
      <c r="Y31" s="22">
        <f t="shared" si="11"/>
        <v>2</v>
      </c>
      <c r="Z31" s="22">
        <f t="shared" si="12"/>
        <v>0</v>
      </c>
      <c r="AA31" s="22">
        <f t="shared" si="13"/>
        <v>2</v>
      </c>
      <c r="AB31" s="22">
        <f t="shared" si="14"/>
        <v>2</v>
      </c>
      <c r="AC31" s="22">
        <f t="shared" si="15"/>
        <v>1</v>
      </c>
      <c r="AD31" s="22">
        <f t="shared" si="16"/>
        <v>2</v>
      </c>
      <c r="AE31" s="22">
        <f t="shared" si="17"/>
        <v>2</v>
      </c>
      <c r="AF31" s="22">
        <f t="shared" si="30"/>
        <v>2</v>
      </c>
      <c r="AG31" s="22">
        <f t="shared" si="31"/>
        <v>1</v>
      </c>
      <c r="AH31" s="22">
        <f t="shared" si="32"/>
        <v>2</v>
      </c>
      <c r="AI31" s="22">
        <f t="shared" si="33"/>
        <v>1</v>
      </c>
      <c r="AJ31" s="22">
        <f t="shared" si="34"/>
        <v>2</v>
      </c>
      <c r="AK31" s="22">
        <f t="shared" si="35"/>
        <v>1</v>
      </c>
      <c r="AL31" s="22">
        <f t="shared" si="36"/>
        <v>2</v>
      </c>
      <c r="AM31" s="22">
        <f t="shared" si="37"/>
        <v>1</v>
      </c>
      <c r="AN31" s="22">
        <f t="shared" si="38"/>
        <v>1</v>
      </c>
      <c r="AO31" s="22">
        <f t="shared" si="39"/>
        <v>1</v>
      </c>
      <c r="AP31" s="22">
        <f t="shared" si="40"/>
        <v>2</v>
      </c>
      <c r="AQ31" s="22">
        <f t="shared" si="41"/>
        <v>0</v>
      </c>
      <c r="AS31" s="6" t="s">
        <v>55</v>
      </c>
      <c r="AT31" s="5">
        <f t="shared" si="1"/>
        <v>1.5</v>
      </c>
      <c r="AU31" s="5">
        <f t="shared" si="2"/>
        <v>1.5</v>
      </c>
      <c r="AV31" s="5">
        <f t="shared" si="3"/>
        <v>1.5</v>
      </c>
      <c r="AW31" s="5">
        <f t="shared" si="4"/>
        <v>1.3333333333333333</v>
      </c>
      <c r="AX31" s="5">
        <f t="shared" si="5"/>
        <v>1</v>
      </c>
      <c r="AY31" s="5">
        <f t="shared" si="6"/>
        <v>1.5</v>
      </c>
      <c r="AZ31" s="5">
        <f t="shared" si="7"/>
        <v>1</v>
      </c>
      <c r="BA31" s="5">
        <f t="shared" si="8"/>
        <v>2</v>
      </c>
      <c r="BB31" s="5">
        <f t="shared" si="9"/>
        <v>1.45</v>
      </c>
    </row>
    <row r="32" spans="1:54" x14ac:dyDescent="0.35">
      <c r="A32">
        <v>31</v>
      </c>
      <c r="C32" s="20">
        <v>5</v>
      </c>
      <c r="D32" s="20">
        <v>5</v>
      </c>
      <c r="E32" s="20">
        <v>5</v>
      </c>
      <c r="F32" s="20">
        <v>5</v>
      </c>
      <c r="G32" s="20">
        <v>5</v>
      </c>
      <c r="H32" s="20">
        <v>3</v>
      </c>
      <c r="I32" s="20">
        <v>4</v>
      </c>
      <c r="J32" s="20">
        <v>5</v>
      </c>
      <c r="K32" s="20">
        <v>5</v>
      </c>
      <c r="L32" s="20">
        <v>5</v>
      </c>
      <c r="M32" s="20">
        <v>5</v>
      </c>
      <c r="N32" s="20">
        <v>5</v>
      </c>
      <c r="O32" s="20">
        <v>5</v>
      </c>
      <c r="P32" s="20">
        <v>5</v>
      </c>
      <c r="Q32" s="20">
        <v>5</v>
      </c>
      <c r="R32" s="20">
        <v>4</v>
      </c>
      <c r="S32" s="20">
        <v>4</v>
      </c>
      <c r="T32" s="20">
        <v>5</v>
      </c>
      <c r="U32" s="20">
        <v>5</v>
      </c>
      <c r="V32" s="20">
        <v>2</v>
      </c>
      <c r="X32" s="22">
        <f t="shared" si="10"/>
        <v>2</v>
      </c>
      <c r="Y32" s="22">
        <f t="shared" si="11"/>
        <v>2</v>
      </c>
      <c r="Z32" s="22">
        <f t="shared" si="12"/>
        <v>2</v>
      </c>
      <c r="AA32" s="22">
        <f t="shared" si="13"/>
        <v>2</v>
      </c>
      <c r="AB32" s="22">
        <f t="shared" si="14"/>
        <v>2</v>
      </c>
      <c r="AC32" s="22">
        <f t="shared" si="15"/>
        <v>0</v>
      </c>
      <c r="AD32" s="22">
        <f t="shared" si="16"/>
        <v>1</v>
      </c>
      <c r="AE32" s="22">
        <f t="shared" si="17"/>
        <v>2</v>
      </c>
      <c r="AF32" s="22">
        <f t="shared" si="30"/>
        <v>2</v>
      </c>
      <c r="AG32" s="22">
        <f t="shared" si="31"/>
        <v>2</v>
      </c>
      <c r="AH32" s="22">
        <f t="shared" si="32"/>
        <v>2</v>
      </c>
      <c r="AI32" s="22">
        <f t="shared" si="33"/>
        <v>2</v>
      </c>
      <c r="AJ32" s="22">
        <f t="shared" si="34"/>
        <v>2</v>
      </c>
      <c r="AK32" s="22">
        <f t="shared" si="35"/>
        <v>2</v>
      </c>
      <c r="AL32" s="22">
        <f t="shared" si="36"/>
        <v>2</v>
      </c>
      <c r="AM32" s="22">
        <f t="shared" si="37"/>
        <v>1</v>
      </c>
      <c r="AN32" s="22">
        <f t="shared" si="38"/>
        <v>1</v>
      </c>
      <c r="AO32" s="22">
        <f t="shared" si="39"/>
        <v>2</v>
      </c>
      <c r="AP32" s="22">
        <f t="shared" si="40"/>
        <v>2</v>
      </c>
      <c r="AQ32" s="22">
        <f t="shared" si="41"/>
        <v>-1</v>
      </c>
      <c r="AS32" s="6" t="s">
        <v>56</v>
      </c>
      <c r="AT32" s="5">
        <f t="shared" si="1"/>
        <v>1</v>
      </c>
      <c r="AU32" s="5">
        <f t="shared" si="2"/>
        <v>1</v>
      </c>
      <c r="AV32" s="5">
        <f t="shared" si="3"/>
        <v>2</v>
      </c>
      <c r="AW32" s="5">
        <f t="shared" si="4"/>
        <v>2</v>
      </c>
      <c r="AX32" s="5">
        <f t="shared" si="5"/>
        <v>0.66666666666666663</v>
      </c>
      <c r="AY32" s="5">
        <f t="shared" si="6"/>
        <v>2</v>
      </c>
      <c r="AZ32" s="5">
        <f t="shared" si="7"/>
        <v>2</v>
      </c>
      <c r="BA32" s="5">
        <f t="shared" si="8"/>
        <v>2</v>
      </c>
      <c r="BB32" s="5">
        <f t="shared" si="9"/>
        <v>1.6</v>
      </c>
    </row>
    <row r="33" spans="1:54" x14ac:dyDescent="0.35">
      <c r="A33">
        <v>32</v>
      </c>
      <c r="C33" s="20">
        <v>3</v>
      </c>
      <c r="D33" s="20">
        <v>2</v>
      </c>
      <c r="E33" s="20">
        <v>1</v>
      </c>
      <c r="F33" s="20">
        <v>5</v>
      </c>
      <c r="G33" s="20">
        <v>5</v>
      </c>
      <c r="H33" s="20">
        <v>4</v>
      </c>
      <c r="I33" s="20">
        <v>4</v>
      </c>
      <c r="J33" s="20">
        <v>5</v>
      </c>
      <c r="K33" s="20">
        <v>5</v>
      </c>
      <c r="L33" s="20">
        <v>2</v>
      </c>
      <c r="M33" s="20">
        <v>5</v>
      </c>
      <c r="N33" s="20">
        <v>5</v>
      </c>
      <c r="O33" s="20">
        <v>5</v>
      </c>
      <c r="P33" s="20">
        <v>5</v>
      </c>
      <c r="Q33" s="20">
        <v>5</v>
      </c>
      <c r="R33" s="20">
        <v>5</v>
      </c>
      <c r="S33" s="20">
        <v>5</v>
      </c>
      <c r="T33" s="20">
        <v>5</v>
      </c>
      <c r="U33" s="20">
        <v>5</v>
      </c>
      <c r="V33" s="20">
        <v>3</v>
      </c>
      <c r="X33" s="22">
        <f t="shared" si="10"/>
        <v>0</v>
      </c>
      <c r="Y33" s="22">
        <f t="shared" si="11"/>
        <v>-1</v>
      </c>
      <c r="Z33" s="22">
        <f t="shared" si="12"/>
        <v>-2</v>
      </c>
      <c r="AA33" s="22">
        <f t="shared" si="13"/>
        <v>2</v>
      </c>
      <c r="AB33" s="22">
        <f t="shared" si="14"/>
        <v>2</v>
      </c>
      <c r="AC33" s="22">
        <f t="shared" si="15"/>
        <v>1</v>
      </c>
      <c r="AD33" s="22">
        <f t="shared" si="16"/>
        <v>1</v>
      </c>
      <c r="AE33" s="22">
        <f t="shared" si="17"/>
        <v>2</v>
      </c>
      <c r="AF33" s="22">
        <f t="shared" si="30"/>
        <v>2</v>
      </c>
      <c r="AG33" s="22">
        <f t="shared" si="31"/>
        <v>-1</v>
      </c>
      <c r="AH33" s="22">
        <f t="shared" si="32"/>
        <v>2</v>
      </c>
      <c r="AI33" s="22">
        <f t="shared" si="33"/>
        <v>2</v>
      </c>
      <c r="AJ33" s="22">
        <f t="shared" si="34"/>
        <v>2</v>
      </c>
      <c r="AK33" s="22">
        <f t="shared" si="35"/>
        <v>2</v>
      </c>
      <c r="AL33" s="22">
        <f t="shared" si="36"/>
        <v>2</v>
      </c>
      <c r="AM33" s="22">
        <f t="shared" si="37"/>
        <v>2</v>
      </c>
      <c r="AN33" s="22">
        <f t="shared" si="38"/>
        <v>2</v>
      </c>
      <c r="AO33" s="22">
        <f t="shared" si="39"/>
        <v>2</v>
      </c>
      <c r="AP33" s="22">
        <f t="shared" si="40"/>
        <v>2</v>
      </c>
      <c r="AQ33" s="22">
        <f t="shared" si="41"/>
        <v>0</v>
      </c>
      <c r="AS33" t="s">
        <v>57</v>
      </c>
      <c r="AT33" s="5">
        <f t="shared" si="1"/>
        <v>1.5</v>
      </c>
      <c r="AU33" s="5">
        <f t="shared" si="2"/>
        <v>1.5</v>
      </c>
      <c r="AV33" s="5">
        <f t="shared" si="3"/>
        <v>0.5</v>
      </c>
      <c r="AW33" s="5">
        <f t="shared" si="4"/>
        <v>-1</v>
      </c>
      <c r="AX33" s="5">
        <f t="shared" si="5"/>
        <v>1.3333333333333333</v>
      </c>
      <c r="AY33" s="5">
        <f t="shared" si="6"/>
        <v>2</v>
      </c>
      <c r="AZ33" s="5">
        <f t="shared" si="7"/>
        <v>2</v>
      </c>
      <c r="BA33" s="5">
        <f t="shared" si="8"/>
        <v>2</v>
      </c>
      <c r="BB33" s="5">
        <f t="shared" si="9"/>
        <v>1.2</v>
      </c>
    </row>
    <row r="34" spans="1:54" x14ac:dyDescent="0.35">
      <c r="A34">
        <v>33</v>
      </c>
      <c r="C34" s="20">
        <v>5</v>
      </c>
      <c r="D34" s="20">
        <v>5</v>
      </c>
      <c r="E34" s="20">
        <v>5</v>
      </c>
      <c r="F34" s="20">
        <v>5</v>
      </c>
      <c r="G34" s="20">
        <v>4</v>
      </c>
      <c r="H34" s="20">
        <v>3</v>
      </c>
      <c r="I34" s="20">
        <v>3</v>
      </c>
      <c r="J34" s="20">
        <v>5</v>
      </c>
      <c r="K34" s="20">
        <v>5</v>
      </c>
      <c r="L34" s="20">
        <v>5</v>
      </c>
      <c r="M34" s="20">
        <v>5</v>
      </c>
      <c r="N34" s="20">
        <v>4</v>
      </c>
      <c r="O34" s="20">
        <v>5</v>
      </c>
      <c r="P34" s="20">
        <v>4</v>
      </c>
      <c r="Q34" s="20">
        <v>5</v>
      </c>
      <c r="R34" s="20">
        <v>5</v>
      </c>
      <c r="S34" s="20">
        <v>5</v>
      </c>
      <c r="T34" s="20">
        <v>4</v>
      </c>
      <c r="U34" s="20">
        <v>5</v>
      </c>
      <c r="V34" s="20">
        <v>4</v>
      </c>
      <c r="X34" s="22">
        <f t="shared" si="10"/>
        <v>2</v>
      </c>
      <c r="Y34" s="22">
        <f t="shared" si="11"/>
        <v>2</v>
      </c>
      <c r="Z34" s="22">
        <f t="shared" si="12"/>
        <v>2</v>
      </c>
      <c r="AA34" s="22">
        <f t="shared" si="13"/>
        <v>2</v>
      </c>
      <c r="AB34" s="22">
        <f t="shared" si="14"/>
        <v>1</v>
      </c>
      <c r="AC34" s="22">
        <f t="shared" si="15"/>
        <v>0</v>
      </c>
      <c r="AD34" s="22">
        <f t="shared" si="16"/>
        <v>0</v>
      </c>
      <c r="AE34" s="22">
        <f t="shared" si="17"/>
        <v>2</v>
      </c>
      <c r="AF34" s="22">
        <f t="shared" si="30"/>
        <v>2</v>
      </c>
      <c r="AG34" s="22">
        <f t="shared" si="31"/>
        <v>2</v>
      </c>
      <c r="AH34" s="22">
        <f t="shared" si="32"/>
        <v>2</v>
      </c>
      <c r="AI34" s="22">
        <f t="shared" si="33"/>
        <v>1</v>
      </c>
      <c r="AJ34" s="22">
        <f t="shared" si="34"/>
        <v>2</v>
      </c>
      <c r="AK34" s="22">
        <f t="shared" si="35"/>
        <v>1</v>
      </c>
      <c r="AL34" s="22">
        <f t="shared" si="36"/>
        <v>2</v>
      </c>
      <c r="AM34" s="22">
        <f t="shared" si="37"/>
        <v>2</v>
      </c>
      <c r="AN34" s="22">
        <f t="shared" si="38"/>
        <v>2</v>
      </c>
      <c r="AO34" s="22">
        <f t="shared" si="39"/>
        <v>1</v>
      </c>
      <c r="AP34" s="22">
        <f t="shared" si="40"/>
        <v>2</v>
      </c>
      <c r="AQ34" s="22">
        <f t="shared" si="41"/>
        <v>1</v>
      </c>
      <c r="AS34" s="6" t="s">
        <v>59</v>
      </c>
      <c r="AT34" s="5">
        <f t="shared" si="1"/>
        <v>0.5</v>
      </c>
      <c r="AU34" s="5">
        <f t="shared" si="2"/>
        <v>0.5</v>
      </c>
      <c r="AV34" s="5">
        <f t="shared" si="3"/>
        <v>2</v>
      </c>
      <c r="AW34" s="5">
        <f t="shared" si="4"/>
        <v>2</v>
      </c>
      <c r="AX34" s="5">
        <f t="shared" si="5"/>
        <v>1.6666666666666667</v>
      </c>
      <c r="AY34" s="5">
        <f t="shared" si="6"/>
        <v>1.5</v>
      </c>
      <c r="AZ34" s="5">
        <f t="shared" si="7"/>
        <v>1</v>
      </c>
      <c r="BA34" s="5">
        <f t="shared" si="8"/>
        <v>2</v>
      </c>
      <c r="BB34" s="5">
        <f t="shared" si="9"/>
        <v>1.55</v>
      </c>
    </row>
    <row r="35" spans="1:54" x14ac:dyDescent="0.35">
      <c r="A35">
        <v>34</v>
      </c>
      <c r="C35" s="20">
        <v>5</v>
      </c>
      <c r="D35" s="20">
        <v>5</v>
      </c>
      <c r="E35" s="20">
        <v>5</v>
      </c>
      <c r="F35" s="20">
        <v>5</v>
      </c>
      <c r="G35" s="20">
        <v>5</v>
      </c>
      <c r="H35" s="20">
        <v>3</v>
      </c>
      <c r="I35" s="20">
        <v>5</v>
      </c>
      <c r="J35" s="20">
        <v>5</v>
      </c>
      <c r="K35" s="20">
        <v>4</v>
      </c>
      <c r="L35" s="20">
        <v>5</v>
      </c>
      <c r="M35" s="20">
        <v>3</v>
      </c>
      <c r="N35" s="20">
        <v>3</v>
      </c>
      <c r="O35" s="20">
        <v>5</v>
      </c>
      <c r="P35" s="20">
        <v>3</v>
      </c>
      <c r="Q35" s="20">
        <v>5</v>
      </c>
      <c r="R35" s="20">
        <v>5</v>
      </c>
      <c r="S35" s="20">
        <v>3</v>
      </c>
      <c r="T35" s="20">
        <v>3</v>
      </c>
      <c r="U35" s="20">
        <v>4</v>
      </c>
      <c r="V35" s="20">
        <v>3</v>
      </c>
      <c r="X35" s="22">
        <f t="shared" si="10"/>
        <v>2</v>
      </c>
      <c r="Y35" s="22">
        <f t="shared" si="11"/>
        <v>2</v>
      </c>
      <c r="Z35" s="22">
        <f t="shared" si="12"/>
        <v>2</v>
      </c>
      <c r="AA35" s="22">
        <f t="shared" si="13"/>
        <v>2</v>
      </c>
      <c r="AB35" s="22">
        <f t="shared" si="14"/>
        <v>2</v>
      </c>
      <c r="AC35" s="22">
        <f t="shared" si="15"/>
        <v>0</v>
      </c>
      <c r="AD35" s="22">
        <f t="shared" si="16"/>
        <v>2</v>
      </c>
      <c r="AE35" s="22">
        <f t="shared" si="17"/>
        <v>2</v>
      </c>
      <c r="AF35" s="22">
        <f t="shared" si="18"/>
        <v>1</v>
      </c>
      <c r="AG35" s="22">
        <f t="shared" si="19"/>
        <v>2</v>
      </c>
      <c r="AH35" s="22">
        <f t="shared" si="32"/>
        <v>0</v>
      </c>
      <c r="AI35" s="22">
        <f t="shared" si="33"/>
        <v>0</v>
      </c>
      <c r="AJ35" s="22">
        <f t="shared" si="34"/>
        <v>2</v>
      </c>
      <c r="AK35" s="22">
        <f t="shared" si="35"/>
        <v>0</v>
      </c>
      <c r="AL35" s="22">
        <f t="shared" si="36"/>
        <v>2</v>
      </c>
      <c r="AM35" s="22">
        <f t="shared" si="37"/>
        <v>2</v>
      </c>
      <c r="AN35" s="22">
        <f t="shared" si="38"/>
        <v>0</v>
      </c>
      <c r="AO35" s="22">
        <f t="shared" si="39"/>
        <v>0</v>
      </c>
      <c r="AP35" s="22">
        <f t="shared" si="40"/>
        <v>1</v>
      </c>
      <c r="AQ35" s="22">
        <f t="shared" si="41"/>
        <v>0</v>
      </c>
      <c r="AS35" t="s">
        <v>58</v>
      </c>
      <c r="AT35" s="5">
        <f t="shared" si="1"/>
        <v>1</v>
      </c>
      <c r="AU35" s="5">
        <f t="shared" si="2"/>
        <v>1</v>
      </c>
      <c r="AV35" s="5">
        <f t="shared" si="3"/>
        <v>1.5</v>
      </c>
      <c r="AW35" s="5">
        <f t="shared" si="4"/>
        <v>2</v>
      </c>
      <c r="AX35" s="5">
        <f t="shared" si="5"/>
        <v>1.3333333333333333</v>
      </c>
      <c r="AY35" s="5">
        <f t="shared" si="6"/>
        <v>0.5</v>
      </c>
      <c r="AZ35" s="5">
        <f t="shared" si="7"/>
        <v>0</v>
      </c>
      <c r="BA35" s="5">
        <f t="shared" si="8"/>
        <v>1</v>
      </c>
      <c r="BB35" s="5">
        <f t="shared" si="9"/>
        <v>1.2</v>
      </c>
    </row>
    <row r="36" spans="1:54" ht="40" customHeight="1" x14ac:dyDescent="0.35">
      <c r="AS36" s="14" t="s">
        <v>67</v>
      </c>
      <c r="AT36">
        <v>5</v>
      </c>
      <c r="AU36">
        <v>5</v>
      </c>
      <c r="AV36">
        <v>18</v>
      </c>
      <c r="AW36">
        <v>3</v>
      </c>
      <c r="AX36">
        <v>2</v>
      </c>
      <c r="AY36">
        <v>9</v>
      </c>
      <c r="AZ36">
        <v>20</v>
      </c>
      <c r="BA36">
        <v>24</v>
      </c>
    </row>
    <row r="37" spans="1:54" x14ac:dyDescent="0.35">
      <c r="B37" s="16" t="s">
        <v>69</v>
      </c>
      <c r="AT37" s="11"/>
      <c r="AU37" s="11"/>
      <c r="AV37" s="11"/>
      <c r="AW37" s="11"/>
      <c r="AX37" s="11"/>
      <c r="AY37" s="11"/>
      <c r="AZ37" s="11"/>
      <c r="BA37" s="11"/>
    </row>
    <row r="38" spans="1:54" x14ac:dyDescent="0.35">
      <c r="B38" s="17" t="s">
        <v>70</v>
      </c>
    </row>
    <row r="39" spans="1:54" ht="29" x14ac:dyDescent="0.35">
      <c r="B39" s="21" t="s">
        <v>71</v>
      </c>
      <c r="AT39" s="9" t="s">
        <v>22</v>
      </c>
      <c r="AU39" s="10" t="s">
        <v>23</v>
      </c>
      <c r="AV39" s="10" t="s">
        <v>24</v>
      </c>
      <c r="AW39" s="10" t="s">
        <v>25</v>
      </c>
      <c r="AX39" s="10" t="s">
        <v>26</v>
      </c>
      <c r="AY39" s="10" t="s">
        <v>27</v>
      </c>
      <c r="AZ39" s="10" t="s">
        <v>28</v>
      </c>
      <c r="BA39" s="10" t="s">
        <v>29</v>
      </c>
    </row>
    <row r="40" spans="1:54" ht="43.5" x14ac:dyDescent="0.35">
      <c r="B40" s="23" t="s">
        <v>72</v>
      </c>
      <c r="AS40" t="s">
        <v>66</v>
      </c>
      <c r="AT40" s="11">
        <f>SUM(AT2:AT35)</f>
        <v>31.5</v>
      </c>
      <c r="AU40" s="11">
        <f t="shared" ref="AU40:BB40" si="43">SUM(AU2:AU35)</f>
        <v>31.5</v>
      </c>
      <c r="AV40" s="11">
        <f t="shared" si="43"/>
        <v>50</v>
      </c>
      <c r="AW40" s="11">
        <f t="shared" si="43"/>
        <v>29.000000000000007</v>
      </c>
      <c r="AX40" s="11">
        <f t="shared" si="43"/>
        <v>34.666666666666664</v>
      </c>
      <c r="AY40" s="11">
        <f t="shared" si="43"/>
        <v>42.75</v>
      </c>
      <c r="AZ40" s="11">
        <f t="shared" si="43"/>
        <v>47</v>
      </c>
      <c r="BA40" s="11">
        <f t="shared" si="43"/>
        <v>47</v>
      </c>
      <c r="BB40" s="18">
        <f t="shared" si="43"/>
        <v>41.25</v>
      </c>
    </row>
    <row r="41" spans="1:54" ht="101.5" x14ac:dyDescent="0.35">
      <c r="B41" s="24" t="s">
        <v>73</v>
      </c>
      <c r="AS41" s="15" t="s">
        <v>68</v>
      </c>
      <c r="AT41" s="13">
        <f>AT40/34</f>
        <v>0.92647058823529416</v>
      </c>
      <c r="AU41" s="13">
        <f t="shared" ref="AU41:BB41" si="44">AU40/34</f>
        <v>0.92647058823529416</v>
      </c>
      <c r="AV41" s="13">
        <f t="shared" si="44"/>
        <v>1.4705882352941178</v>
      </c>
      <c r="AW41" s="13">
        <f t="shared" si="44"/>
        <v>0.85294117647058842</v>
      </c>
      <c r="AX41" s="13">
        <f t="shared" si="44"/>
        <v>1.0196078431372548</v>
      </c>
      <c r="AY41" s="13">
        <f t="shared" si="44"/>
        <v>1.2573529411764706</v>
      </c>
      <c r="AZ41" s="13">
        <f t="shared" si="44"/>
        <v>1.3823529411764706</v>
      </c>
      <c r="BA41" s="13">
        <f t="shared" si="44"/>
        <v>1.3823529411764706</v>
      </c>
      <c r="BB41" s="19">
        <f t="shared" si="44"/>
        <v>1.213235294117647</v>
      </c>
    </row>
  </sheetData>
  <sortState xmlns:xlrd2="http://schemas.microsoft.com/office/spreadsheetml/2017/richdata2" ref="A2:V35">
    <sortCondition ref="B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motiváció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Zoltán</dc:creator>
  <cp:lastModifiedBy>Bukucs Zsuzsanna</cp:lastModifiedBy>
  <cp:lastPrinted>2016-09-19T08:45:56Z</cp:lastPrinted>
  <dcterms:created xsi:type="dcterms:W3CDTF">2013-10-13T16:36:56Z</dcterms:created>
  <dcterms:modified xsi:type="dcterms:W3CDTF">2020-11-30T17:09:46Z</dcterms:modified>
</cp:coreProperties>
</file>